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2" yWindow="672" windowWidth="21384" windowHeight="9000"/>
  </bookViews>
  <sheets>
    <sheet name="4.Balance Presupuetario ok" sheetId="1" r:id="rId1"/>
  </sheets>
  <externalReferences>
    <externalReference r:id="rId2"/>
    <externalReference r:id="rId3"/>
  </externalReferences>
  <definedNames>
    <definedName name="AllottedFunds" localSheetId="0">#REF!</definedName>
    <definedName name="AllottedFunds">#REF!</definedName>
    <definedName name="_xlnm.Print_Area" localSheetId="0">'4.Balance Presupuetario ok'!$B$1:$G$73</definedName>
    <definedName name="as" localSheetId="0">#REF!</definedName>
    <definedName name="as">#REF!</definedName>
    <definedName name="das" localSheetId="0">#REF!</definedName>
    <definedName name="das">#REF!</definedName>
    <definedName name="ddd" localSheetId="0">INDEX(#REF!,ROWS(#REF!),1)</definedName>
    <definedName name="ddd">INDEX(#REF!,ROWS(#REF!),1)</definedName>
    <definedName name="ESTADO_ANALÍTICO_DE_INGRESOS__3T_2021" localSheetId="0">#REF!</definedName>
    <definedName name="ESTADO_ANALÍTICO_DE_INGRESOS__3T_2021">#REF!</definedName>
    <definedName name="FF" localSheetId="0">#REF!</definedName>
    <definedName name="FF">#REF!</definedName>
    <definedName name="FundsRemaining" localSheetId="0">INDEX(#REF!,ROWS(#REF!),1)</definedName>
    <definedName name="FundsRemaining">INDEX(#REF!,ROWS(#REF!),1)</definedName>
    <definedName name="FundsRemainingLabel" localSheetId="0">#REF!</definedName>
    <definedName name="FundsRemainingLabel">#REF!</definedName>
    <definedName name="FundsUsed" localSheetId="0">#REF!</definedName>
    <definedName name="FundsUsed">#REF!</definedName>
    <definedName name="FundsUsedLabel" localSheetId="0">#REF!</definedName>
    <definedName name="FundsUsedLabel">#REF!</definedName>
    <definedName name="H" localSheetId="0">#REF!</definedName>
    <definedName name="H">#REF!</definedName>
    <definedName name="N" localSheetId="0">INDEX(#REF!,ROWS(#REF!),1)</definedName>
    <definedName name="N">INDEX(#REF!,ROWS(#REF!),1)</definedName>
    <definedName name="q" localSheetId="0">#REF!</definedName>
    <definedName name="q">#REF!</definedName>
    <definedName name="S" localSheetId="0">INDEX(#REF!,ROWS(#REF!),1)</definedName>
    <definedName name="S">INDEX(#REF!,ROWS(#REF!),1)</definedName>
    <definedName name="sad" localSheetId="0">#REF!</definedName>
    <definedName name="sad">#REF!</definedName>
    <definedName name="SDSADSA" localSheetId="0">#REF!</definedName>
    <definedName name="SDSADSA">#REF!</definedName>
    <definedName name="_xlnm.Print_Titles" localSheetId="0">'4.Balance Presupuetario ok'!$1:$7</definedName>
  </definedNames>
  <calcPr calcId="145621"/>
</workbook>
</file>

<file path=xl/calcChain.xml><?xml version="1.0" encoding="utf-8"?>
<calcChain xmlns="http://schemas.openxmlformats.org/spreadsheetml/2006/main">
  <c r="F69" i="1" l="1"/>
  <c r="F68" i="1"/>
  <c r="E68" i="1"/>
  <c r="D68" i="1"/>
  <c r="C68" i="1"/>
  <c r="F66" i="1"/>
  <c r="E66" i="1"/>
  <c r="D66" i="1"/>
  <c r="C66" i="1"/>
  <c r="F64" i="1"/>
  <c r="E64" i="1"/>
  <c r="D64" i="1"/>
  <c r="C64" i="1"/>
  <c r="E63" i="1"/>
  <c r="D63" i="1"/>
  <c r="C63" i="1"/>
  <c r="F62" i="1"/>
  <c r="E62" i="1"/>
  <c r="D62" i="1"/>
  <c r="C62" i="1"/>
  <c r="G61" i="1"/>
  <c r="F61" i="1"/>
  <c r="E61" i="1"/>
  <c r="E70" i="1" s="1"/>
  <c r="E72" i="1" s="1"/>
  <c r="D61" i="1"/>
  <c r="D70" i="1" s="1"/>
  <c r="D72" i="1" s="1"/>
  <c r="C61" i="1"/>
  <c r="F60" i="1"/>
  <c r="G59" i="1"/>
  <c r="F59" i="1"/>
  <c r="G58" i="1"/>
  <c r="F58" i="1"/>
  <c r="F56" i="1"/>
  <c r="F55" i="1"/>
  <c r="E54" i="1"/>
  <c r="D54" i="1"/>
  <c r="C54" i="1"/>
  <c r="F53" i="1"/>
  <c r="E52" i="1"/>
  <c r="D52" i="1"/>
  <c r="C52" i="1"/>
  <c r="F51" i="1"/>
  <c r="E51" i="1"/>
  <c r="D51" i="1"/>
  <c r="C51" i="1"/>
  <c r="E50" i="1"/>
  <c r="D50" i="1"/>
  <c r="C50" i="1"/>
  <c r="F49" i="1"/>
  <c r="E49" i="1"/>
  <c r="D49" i="1"/>
  <c r="C49" i="1"/>
  <c r="G48" i="1"/>
  <c r="F48" i="1"/>
  <c r="E48" i="1"/>
  <c r="D48" i="1"/>
  <c r="C48" i="1"/>
  <c r="F47" i="1"/>
  <c r="G46" i="1"/>
  <c r="F46" i="1"/>
  <c r="G45" i="1"/>
  <c r="F45" i="1"/>
  <c r="F44" i="1"/>
  <c r="E43" i="1"/>
  <c r="D43" i="1"/>
  <c r="C43" i="1"/>
  <c r="F42" i="1"/>
  <c r="E42" i="1"/>
  <c r="D42" i="1"/>
  <c r="C42" i="1"/>
  <c r="F41" i="1"/>
  <c r="D41" i="1"/>
  <c r="C41" i="1"/>
  <c r="F40" i="1"/>
  <c r="E39" i="1"/>
  <c r="E37" i="1" s="1"/>
  <c r="D39" i="1"/>
  <c r="D37" i="1" s="1"/>
  <c r="D45" i="1" s="1"/>
  <c r="C39" i="1"/>
  <c r="G38" i="1"/>
  <c r="F38" i="1"/>
  <c r="E38" i="1"/>
  <c r="D38" i="1"/>
  <c r="C38" i="1"/>
  <c r="G37" i="1"/>
  <c r="F37" i="1"/>
  <c r="C37" i="1"/>
  <c r="C45" i="1" s="1"/>
  <c r="G36" i="1"/>
  <c r="F36" i="1"/>
  <c r="G35" i="1"/>
  <c r="F35" i="1"/>
  <c r="F34" i="1"/>
  <c r="G33" i="1"/>
  <c r="F33" i="1"/>
  <c r="F32" i="1"/>
  <c r="E32" i="1"/>
  <c r="D32" i="1"/>
  <c r="C32" i="1"/>
  <c r="C30" i="1" s="1"/>
  <c r="F31" i="1"/>
  <c r="E31" i="1"/>
  <c r="E30" i="1" s="1"/>
  <c r="D31" i="1"/>
  <c r="D30" i="1" s="1"/>
  <c r="C31" i="1"/>
  <c r="F30" i="1"/>
  <c r="G29" i="1"/>
  <c r="F29" i="1"/>
  <c r="F27" i="1"/>
  <c r="F25" i="1"/>
  <c r="F23" i="1"/>
  <c r="F21" i="1"/>
  <c r="E21" i="1"/>
  <c r="E19" i="1" s="1"/>
  <c r="D21" i="1"/>
  <c r="D19" i="1" s="1"/>
  <c r="C21" i="1"/>
  <c r="F20" i="1"/>
  <c r="E20" i="1"/>
  <c r="D20" i="1"/>
  <c r="C20" i="1"/>
  <c r="F19" i="1"/>
  <c r="F17" i="1"/>
  <c r="E17" i="1"/>
  <c r="E15" i="1" s="1"/>
  <c r="D17" i="1"/>
  <c r="D15" i="1" s="1"/>
  <c r="C17" i="1"/>
  <c r="F16" i="1"/>
  <c r="E16" i="1"/>
  <c r="D16" i="1"/>
  <c r="C16" i="1"/>
  <c r="F15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F10" i="1"/>
  <c r="D10" i="1"/>
  <c r="C10" i="1"/>
  <c r="B6" i="1"/>
  <c r="D23" i="1" l="1"/>
  <c r="D25" i="1" s="1"/>
  <c r="D27" i="1" s="1"/>
  <c r="C70" i="1"/>
  <c r="C72" i="1" s="1"/>
  <c r="C56" i="1"/>
  <c r="C58" i="1" s="1"/>
  <c r="C15" i="1"/>
  <c r="E41" i="1"/>
  <c r="E45" i="1" s="1"/>
  <c r="D56" i="1"/>
  <c r="D58" i="1" s="1"/>
  <c r="E10" i="1"/>
  <c r="E23" i="1" s="1"/>
  <c r="E25" i="1" s="1"/>
  <c r="E27" i="1" s="1"/>
  <c r="E34" i="1" s="1"/>
  <c r="E56" i="1"/>
  <c r="E58" i="1" s="1"/>
  <c r="C19" i="1"/>
  <c r="D34" i="1"/>
  <c r="C23" i="1" l="1"/>
  <c r="C25" i="1" s="1"/>
  <c r="C27" i="1" s="1"/>
  <c r="C34" i="1" s="1"/>
  <c r="G66" i="1"/>
  <c r="G31" i="1" l="1"/>
  <c r="G62" i="1"/>
  <c r="G51" i="1"/>
  <c r="G21" i="1"/>
  <c r="G32" i="1"/>
  <c r="G49" i="1"/>
  <c r="G60" i="1" l="1"/>
  <c r="G42" i="1"/>
  <c r="G47" i="1"/>
  <c r="G41" i="1"/>
  <c r="G16" i="1"/>
  <c r="G30" i="1"/>
  <c r="G64" i="1"/>
  <c r="G68" i="1" l="1"/>
  <c r="G40" i="1"/>
  <c r="G17" i="1"/>
  <c r="G69" i="1" l="1"/>
  <c r="G44" i="1"/>
  <c r="G15" i="1"/>
  <c r="G13" i="1" l="1"/>
  <c r="G10" i="1" l="1"/>
  <c r="G53" i="1" l="1"/>
  <c r="G55" i="1" l="1"/>
  <c r="G20" i="1"/>
  <c r="G56" i="1" l="1"/>
  <c r="G19" i="1"/>
  <c r="G23" i="1" l="1"/>
  <c r="G25" i="1" l="1"/>
  <c r="G27" i="1" l="1"/>
  <c r="G34" i="1" l="1"/>
</calcChain>
</file>

<file path=xl/sharedStrings.xml><?xml version="1.0" encoding="utf-8"?>
<sst xmlns="http://schemas.openxmlformats.org/spreadsheetml/2006/main" count="65" uniqueCount="43">
  <si>
    <t>GOBIERNO DEL ESTADO DE QUINTANA ROO</t>
  </si>
  <si>
    <t>BALANCE PRESUPUESTARIO - Ley de Disciplina Financiera</t>
  </si>
  <si>
    <t>(Cifras en Pesos)</t>
  </si>
  <si>
    <t>Concepto</t>
  </si>
  <si>
    <t xml:space="preserve">Estimado/ Aprobado </t>
  </si>
  <si>
    <t>Devengado</t>
  </si>
  <si>
    <t>Recaudado/ Pagado</t>
  </si>
  <si>
    <t>Precierre (modificado)</t>
  </si>
  <si>
    <t>PRECIERRE ANUAL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</si>
  <si>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</si>
  <si>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</si>
  <si>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</si>
  <si>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</si>
  <si>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</si>
  <si>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</si>
  <si>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</si>
  <si>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</si>
  <si>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</si>
  <si>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</si>
  <si>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</si>
  <si>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</si>
  <si>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</si>
  <si>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</si>
  <si>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</si>
  <si>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</si>
  <si>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</si>
  <si>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</si>
  <si>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</si>
  <si>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</si>
  <si>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</si>
  <si>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</si>
  <si>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</si>
  <si>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</si>
  <si>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</si>
  <si>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</si>
  <si>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</si>
  <si>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 (A3.1 = F1 – G1)</t>
  </si>
  <si>
    <t>V. Balance Presupuestario de Recursos Disponibles (V = A1 + A3.1 – B 1 + C1)</t>
  </si>
  <si>
    <t>VI. Balance Presupuestario de Recursos Disponibles sin Financiamiento Neto  (VI = V – A3.1)</t>
  </si>
  <si>
    <t>A3.2 Financiamiento Neto con Fuente de Pago de Transferencias Federales Etiquetadas   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</si>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</sst>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30" x14ac:knownFonts="1"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2"/>
      <name val="Arial Narrow"/>
      <family val="2"/>
    </font>
    <font>
      <b/>
      <sz val="10"/>
      <color theme="1"/>
      <name val="Arial Narrow"/>
      <family val="2"/>
    </font>
    <font>
      <b/>
      <sz val="10"/>
      <color theme="1" tint="0.34998626667073579"/>
      <name val="Arial Narrow"/>
      <family val="2"/>
    </font>
    <font>
      <b/>
      <sz val="10.5"/>
      <color theme="1" tint="0.34998626667073579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sz val="11"/>
      <color rgb="FFC00000"/>
      <name val="Arial Narrow"/>
      <family val="2"/>
    </font>
    <font>
      <sz val="10"/>
      <name val="Arial Narrow"/>
      <family val="2"/>
    </font>
    <font>
      <b/>
      <sz val="10.5"/>
      <color theme="0"/>
      <name val="Arial Narrow"/>
      <family val="2"/>
    </font>
    <font>
      <b/>
      <sz val="10"/>
      <color theme="1"/>
      <name val="Arial"/>
      <family val="2"/>
    </font>
    <font>
      <sz val="10"/>
      <color rgb="FFFF0000"/>
      <name val="Arial Narrow"/>
      <family val="2"/>
    </font>
    <font>
      <sz val="16"/>
      <color theme="1"/>
      <name val="Arial Narrow"/>
      <family val="2"/>
    </font>
    <font>
      <sz val="48"/>
      <color theme="2"/>
      <name val="Cambria"/>
      <family val="2"/>
      <scheme val="major"/>
    </font>
    <font>
      <sz val="10"/>
      <color theme="5"/>
      <name val="Cambria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2"/>
      <color theme="4" tint="-0.499984740745262"/>
      <name val="Calibri"/>
      <family val="2"/>
      <scheme val="minor"/>
    </font>
    <font>
      <sz val="10"/>
      <color indexed="8"/>
      <name val="MS Sans Serif"/>
      <family val="2"/>
    </font>
    <font>
      <sz val="14"/>
      <color theme="2"/>
      <name val="Cambria"/>
      <family val="2"/>
      <scheme val="major"/>
    </font>
    <font>
      <sz val="12"/>
      <color theme="5"/>
      <name val="Cambria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FECEE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BEB9B2"/>
        <bgColor indexed="64"/>
      </patternFill>
    </fill>
    <fill>
      <patternFill patternType="solid">
        <fgColor rgb="FFF1F0EF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7F777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/>
      </bottom>
      <diagonal/>
    </border>
  </borders>
  <cellStyleXfs count="63">
    <xf numFmtId="0" fontId="0" fillId="0" borderId="0"/>
    <xf numFmtId="43" fontId="3" fillId="0" borderId="0" applyFont="0" applyFill="0" applyBorder="0" applyAlignment="0" applyProtection="0"/>
    <xf numFmtId="0" fontId="19" fillId="9" borderId="0" applyNumberFormat="0" applyProtection="0">
      <alignment vertical="center"/>
    </xf>
    <xf numFmtId="0" fontId="20" fillId="0" borderId="0" applyNumberFormat="0" applyFill="0" applyBorder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2" fillId="0" borderId="0"/>
    <xf numFmtId="0" fontId="21" fillId="0" borderId="0"/>
    <xf numFmtId="0" fontId="23" fillId="0" borderId="0"/>
    <xf numFmtId="0" fontId="27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19" fillId="9" borderId="0" applyNumberFormat="0" applyProtection="0">
      <alignment vertical="center"/>
    </xf>
    <xf numFmtId="0" fontId="19" fillId="9" borderId="0" applyNumberFormat="0" applyProtection="0">
      <alignment vertical="center"/>
    </xf>
    <xf numFmtId="0" fontId="28" fillId="9" borderId="0" applyNumberFormat="0" applyProtection="0">
      <alignment vertical="center"/>
    </xf>
    <xf numFmtId="0" fontId="29" fillId="0" borderId="12" applyNumberFormat="0" applyProtection="0">
      <alignment vertical="center"/>
    </xf>
    <xf numFmtId="0" fontId="29" fillId="0" borderId="12" applyNumberFormat="0" applyProtection="0">
      <alignment vertical="center"/>
    </xf>
  </cellStyleXfs>
  <cellXfs count="74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4" xfId="0" applyFont="1" applyBorder="1"/>
    <xf numFmtId="0" fontId="4" fillId="0" borderId="0" xfId="0" applyFont="1" applyBorder="1"/>
    <xf numFmtId="0" fontId="1" fillId="0" borderId="0" xfId="0" applyFont="1" applyBorder="1"/>
    <xf numFmtId="0" fontId="1" fillId="0" borderId="5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wrapText="1" indent="1"/>
    </xf>
    <xf numFmtId="43" fontId="10" fillId="4" borderId="0" xfId="1" applyNumberFormat="1" applyFont="1" applyFill="1" applyBorder="1" applyAlignment="1"/>
    <xf numFmtId="43" fontId="10" fillId="4" borderId="5" xfId="1" applyNumberFormat="1" applyFont="1" applyFill="1" applyBorder="1" applyAlignment="1"/>
    <xf numFmtId="164" fontId="11" fillId="5" borderId="5" xfId="1" applyNumberFormat="1" applyFont="1" applyFill="1" applyBorder="1" applyAlignment="1"/>
    <xf numFmtId="0" fontId="4" fillId="0" borderId="4" xfId="0" applyFont="1" applyBorder="1" applyAlignment="1">
      <alignment horizontal="left" vertical="top" wrapText="1" indent="3"/>
    </xf>
    <xf numFmtId="43" fontId="12" fillId="0" borderId="0" xfId="1" applyNumberFormat="1" applyFont="1" applyBorder="1" applyAlignment="1"/>
    <xf numFmtId="43" fontId="12" fillId="0" borderId="5" xfId="1" applyNumberFormat="1" applyFont="1" applyBorder="1" applyAlignment="1"/>
    <xf numFmtId="164" fontId="12" fillId="0" borderId="5" xfId="1" applyNumberFormat="1" applyFont="1" applyBorder="1" applyAlignment="1"/>
    <xf numFmtId="0" fontId="13" fillId="0" borderId="0" xfId="0" applyFont="1"/>
    <xf numFmtId="0" fontId="14" fillId="0" borderId="4" xfId="0" applyFont="1" applyBorder="1" applyAlignment="1">
      <alignment horizontal="left" vertical="top" wrapText="1" indent="3"/>
    </xf>
    <xf numFmtId="43" fontId="12" fillId="6" borderId="0" xfId="1" applyNumberFormat="1" applyFont="1" applyFill="1" applyBorder="1" applyAlignment="1">
      <alignment wrapText="1"/>
    </xf>
    <xf numFmtId="0" fontId="8" fillId="7" borderId="4" xfId="0" applyFont="1" applyFill="1" applyBorder="1" applyAlignment="1">
      <alignment vertical="top" wrapText="1"/>
    </xf>
    <xf numFmtId="43" fontId="11" fillId="7" borderId="0" xfId="1" applyNumberFormat="1" applyFont="1" applyFill="1" applyBorder="1" applyAlignment="1"/>
    <xf numFmtId="43" fontId="11" fillId="7" borderId="5" xfId="1" applyNumberFormat="1" applyFont="1" applyFill="1" applyBorder="1" applyAlignment="1"/>
    <xf numFmtId="164" fontId="15" fillId="8" borderId="5" xfId="1" applyNumberFormat="1" applyFont="1" applyFill="1" applyBorder="1" applyAlignment="1"/>
    <xf numFmtId="0" fontId="8" fillId="0" borderId="4" xfId="0" applyFont="1" applyFill="1" applyBorder="1" applyAlignment="1">
      <alignment vertical="top" wrapText="1"/>
    </xf>
    <xf numFmtId="43" fontId="11" fillId="0" borderId="0" xfId="1" applyNumberFormat="1" applyFont="1" applyFill="1" applyBorder="1" applyAlignment="1"/>
    <xf numFmtId="43" fontId="11" fillId="0" borderId="5" xfId="1" applyNumberFormat="1" applyFont="1" applyFill="1" applyBorder="1" applyAlignment="1"/>
    <xf numFmtId="0" fontId="7" fillId="2" borderId="8" xfId="0" applyFont="1" applyFill="1" applyBorder="1" applyAlignment="1">
      <alignment horizontal="center" vertical="center"/>
    </xf>
    <xf numFmtId="43" fontId="7" fillId="2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 indent="3"/>
    </xf>
    <xf numFmtId="0" fontId="8" fillId="0" borderId="4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43" fontId="8" fillId="0" borderId="10" xfId="0" applyNumberFormat="1" applyFont="1" applyBorder="1" applyAlignment="1">
      <alignment vertical="top"/>
    </xf>
    <xf numFmtId="43" fontId="8" fillId="0" borderId="11" xfId="0" applyNumberFormat="1" applyFont="1" applyBorder="1" applyAlignment="1">
      <alignment vertical="top"/>
    </xf>
    <xf numFmtId="0" fontId="4" fillId="0" borderId="4" xfId="0" applyFont="1" applyBorder="1" applyAlignment="1">
      <alignment horizontal="left" indent="3"/>
    </xf>
    <xf numFmtId="43" fontId="4" fillId="0" borderId="0" xfId="0" applyNumberFormat="1" applyFont="1" applyBorder="1"/>
    <xf numFmtId="43" fontId="4" fillId="0" borderId="5" xfId="0" applyNumberFormat="1" applyFont="1" applyBorder="1"/>
    <xf numFmtId="0" fontId="4" fillId="0" borderId="4" xfId="0" applyFont="1" applyBorder="1" applyAlignment="1"/>
    <xf numFmtId="0" fontId="4" fillId="0" borderId="4" xfId="0" applyFont="1" applyBorder="1" applyAlignment="1">
      <alignment horizontal="justify" wrapText="1"/>
    </xf>
    <xf numFmtId="0" fontId="14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43" fontId="12" fillId="6" borderId="0" xfId="1" applyNumberFormat="1" applyFont="1" applyFill="1" applyBorder="1" applyAlignment="1"/>
    <xf numFmtId="0" fontId="4" fillId="0" borderId="9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7" borderId="9" xfId="0" applyFont="1" applyFill="1" applyBorder="1" applyAlignment="1">
      <alignment vertical="top" wrapText="1"/>
    </xf>
    <xf numFmtId="43" fontId="11" fillId="7" borderId="10" xfId="1" applyNumberFormat="1" applyFont="1" applyFill="1" applyBorder="1" applyAlignment="1"/>
    <xf numFmtId="43" fontId="11" fillId="7" borderId="11" xfId="1" applyNumberFormat="1" applyFont="1" applyFill="1" applyBorder="1" applyAlignment="1"/>
    <xf numFmtId="0" fontId="1" fillId="0" borderId="10" xfId="0" applyFont="1" applyBorder="1"/>
    <xf numFmtId="0" fontId="1" fillId="0" borderId="11" xfId="0" applyFont="1" applyBorder="1"/>
    <xf numFmtId="43" fontId="4" fillId="0" borderId="0" xfId="0" applyNumberFormat="1" applyFont="1"/>
    <xf numFmtId="43" fontId="2" fillId="0" borderId="0" xfId="0" applyNumberFormat="1" applyFont="1" applyFill="1"/>
    <xf numFmtId="164" fontId="2" fillId="0" borderId="0" xfId="0" applyNumberFormat="1" applyFont="1" applyFill="1"/>
    <xf numFmtId="43" fontId="16" fillId="0" borderId="0" xfId="1" applyNumberFormat="1" applyFont="1"/>
    <xf numFmtId="164" fontId="16" fillId="0" borderId="0" xfId="1" applyNumberFormat="1" applyFont="1"/>
    <xf numFmtId="164" fontId="17" fillId="0" borderId="0" xfId="0" applyNumberFormat="1" applyFont="1"/>
    <xf numFmtId="0" fontId="18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6" fillId="2" borderId="5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63">
    <cellStyle name="Encabezado 1 2" xfId="2"/>
    <cellStyle name="Encabezado 4 2" xfId="3"/>
    <cellStyle name="Millares" xfId="1" builtinId="3"/>
    <cellStyle name="Millares 2" xfId="4"/>
    <cellStyle name="Millares 2 2" xfId="5"/>
    <cellStyle name="Millares 3" xfId="6"/>
    <cellStyle name="Millares 3 2" xfId="7"/>
    <cellStyle name="Millares 4" xfId="8"/>
    <cellStyle name="Millares 5" xfId="9"/>
    <cellStyle name="Millares 5 2" xfId="10"/>
    <cellStyle name="Millares 6" xfId="11"/>
    <cellStyle name="Millares 6 2" xfId="12"/>
    <cellStyle name="Millares 6 2 2" xfId="13"/>
    <cellStyle name="Millares 6 3" xfId="14"/>
    <cellStyle name="Millares 6 4" xfId="15"/>
    <cellStyle name="Millares 7" xfId="16"/>
    <cellStyle name="Millares 8" xfId="17"/>
    <cellStyle name="Moneda 2" xfId="18"/>
    <cellStyle name="Moneda 2 2" xfId="19"/>
    <cellStyle name="Normal" xfId="0" builtinId="0"/>
    <cellStyle name="Normal 10" xfId="20"/>
    <cellStyle name="Normal 10 2" xfId="21"/>
    <cellStyle name="Normal 11" xfId="22"/>
    <cellStyle name="Normal 11 2" xfId="23"/>
    <cellStyle name="Normal 12" xfId="24"/>
    <cellStyle name="Normal 12 2" xfId="25"/>
    <cellStyle name="Normal 13" xfId="26"/>
    <cellStyle name="Normal 13 2" xfId="27"/>
    <cellStyle name="Normal 14" xfId="28"/>
    <cellStyle name="Normal 14 2" xfId="29"/>
    <cellStyle name="Normal 14 2 2" xfId="30"/>
    <cellStyle name="Normal 14 3" xfId="31"/>
    <cellStyle name="Normal 14 4" xfId="32"/>
    <cellStyle name="Normal 15" xfId="33"/>
    <cellStyle name="Normal 2" xfId="34"/>
    <cellStyle name="Normal 2 2" xfId="35"/>
    <cellStyle name="Normal 2 3" xfId="36"/>
    <cellStyle name="Normal 2 4" xfId="37"/>
    <cellStyle name="Normal 2 5" xfId="38"/>
    <cellStyle name="Normal 2 5 2" xfId="39"/>
    <cellStyle name="Normal 2 5 2 2" xfId="40"/>
    <cellStyle name="Normal 2 5 3" xfId="41"/>
    <cellStyle name="Normal 25" xfId="42"/>
    <cellStyle name="Normal 3" xfId="43"/>
    <cellStyle name="Normal 3 2" xfId="44"/>
    <cellStyle name="Normal 3 2 2" xfId="45"/>
    <cellStyle name="Normal 3 3" xfId="46"/>
    <cellStyle name="Normal 4" xfId="47"/>
    <cellStyle name="Normal 4 2" xfId="48"/>
    <cellStyle name="Normal 5" xfId="49"/>
    <cellStyle name="Normal 5 2" xfId="50"/>
    <cellStyle name="Normal 6" xfId="51"/>
    <cellStyle name="Normal 6 2" xfId="52"/>
    <cellStyle name="Normal 7" xfId="53"/>
    <cellStyle name="Normal 8" xfId="54"/>
    <cellStyle name="Normal 8 2" xfId="55"/>
    <cellStyle name="Normal 9" xfId="56"/>
    <cellStyle name="Normal 9 2" xfId="57"/>
    <cellStyle name="Título 1 2" xfId="58"/>
    <cellStyle name="Título 1 2 2" xfId="59"/>
    <cellStyle name="Título 2 2" xfId="60"/>
    <cellStyle name="Título 3 2" xfId="61"/>
    <cellStyle name="Título 3 3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146685</xdr:colOff>
      <xdr:row>2</xdr:row>
      <xdr:rowOff>195144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" y="0"/>
          <a:ext cx="9199245" cy="835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2.-%20TRIMESTRALES/12.-%20Edo.%20Analitico%20Diciembre%202025/BASE%20TRIMESTRE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2.-%20TRIMESTRALES/12.-%20Edo.%20Analitico%20Diciembre%202025/BALANCE%20PRESUPUEST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adMI"/>
      <sheetName val="fuentes (2)"/>
      <sheetName val="adMI (2)"/>
      <sheetName val="partida"/>
      <sheetName val="cap"/>
      <sheetName val="cap fte ramo"/>
      <sheetName val="8000"/>
      <sheetName val="9000 y 7000 "/>
      <sheetName val="informe gob"/>
      <sheetName val="asqroo"/>
      <sheetName val="indicadores"/>
      <sheetName val="RAMO INV Y EROG"/>
      <sheetName val="FINGENTA"/>
      <sheetName val="ampliaciones"/>
      <sheetName val="balanza (2)"/>
      <sheetName val="balanza"/>
      <sheetName val="fuentes"/>
      <sheetName val="Hoja3"/>
      <sheetName val="base"/>
      <sheetName val="TOTALES"/>
      <sheetName val="cat partidas"/>
      <sheetName val="cat prog"/>
      <sheetName val="CATALOGO fuente"/>
      <sheetName val="Hoja2"/>
      <sheetName val="cat ru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C1" t="str">
            <v>Del 1 de Enero al 31 de Diciembre de 2025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mar"/>
      <sheetName val="M-MAR"/>
      <sheetName val="tabla din"/>
      <sheetName val="CAP 9000"/>
      <sheetName val="TABLA"/>
      <sheetName val="4.Balance Presupuetario"/>
      <sheetName val="4.Balance Presupuetario ok"/>
      <sheetName val="4.Balance P. reportes"/>
    </sheetNames>
    <sheetDataSet>
      <sheetData sheetId="0"/>
      <sheetData sheetId="1"/>
      <sheetData sheetId="2"/>
      <sheetData sheetId="3"/>
      <sheetData sheetId="4"/>
      <sheetData sheetId="5">
        <row r="11">
          <cell r="G11">
            <v>34602893949.740005</v>
          </cell>
          <cell r="H11">
            <v>34602893949.740005</v>
          </cell>
        </row>
        <row r="12">
          <cell r="D12">
            <v>34666625856</v>
          </cell>
          <cell r="E12">
            <v>35935427830.830002</v>
          </cell>
          <cell r="F12">
            <v>35935427830.830002</v>
          </cell>
          <cell r="G12">
            <v>18850219467.829998</v>
          </cell>
          <cell r="H12">
            <v>18850219467.829998</v>
          </cell>
        </row>
        <row r="13">
          <cell r="D13">
            <v>16807174188</v>
          </cell>
          <cell r="E13">
            <v>16425790449.159998</v>
          </cell>
          <cell r="F13">
            <v>16425790449.159998</v>
          </cell>
          <cell r="G13">
            <v>13630917373.160004</v>
          </cell>
          <cell r="H13">
            <v>13630917373.160004</v>
          </cell>
        </row>
        <row r="14">
          <cell r="D14">
            <v>-68496918</v>
          </cell>
          <cell r="E14">
            <v>-68496917.820000008</v>
          </cell>
          <cell r="F14">
            <v>-68496917.820000008</v>
          </cell>
          <cell r="G14">
            <v>2121757108.75</v>
          </cell>
          <cell r="H14">
            <v>2121757108.75</v>
          </cell>
        </row>
        <row r="16">
          <cell r="G16">
            <v>277069172.88999999</v>
          </cell>
          <cell r="H16">
            <v>277069172.88999999</v>
          </cell>
        </row>
        <row r="17">
          <cell r="D17">
            <v>34598128938</v>
          </cell>
          <cell r="E17">
            <v>34887859563.770241</v>
          </cell>
          <cell r="F17">
            <v>34203779285.280186</v>
          </cell>
          <cell r="G17">
            <v>277069172.88999999</v>
          </cell>
          <cell r="H17">
            <v>277069172.88999999</v>
          </cell>
        </row>
        <row r="18">
          <cell r="D18">
            <v>16807174188</v>
          </cell>
          <cell r="E18">
            <v>16422694823.580004</v>
          </cell>
          <cell r="F18">
            <v>16129322387.810003</v>
          </cell>
          <cell r="G18">
            <v>0</v>
          </cell>
          <cell r="H18">
            <v>0</v>
          </cell>
        </row>
        <row r="20">
          <cell r="G20">
            <v>0</v>
          </cell>
          <cell r="H20">
            <v>0</v>
          </cell>
        </row>
        <row r="21">
          <cell r="D21">
            <v>0</v>
          </cell>
          <cell r="E21">
            <v>1967064892.5500002</v>
          </cell>
          <cell r="F21">
            <v>1963219432.2900002</v>
          </cell>
          <cell r="G21">
            <v>0</v>
          </cell>
          <cell r="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4">
          <cell r="G24">
            <v>34325824776.850006</v>
          </cell>
          <cell r="H24">
            <v>34325824776.850006</v>
          </cell>
        </row>
        <row r="25">
          <cell r="G25">
            <v>32204067668.100006</v>
          </cell>
          <cell r="H25">
            <v>32204067668.100006</v>
          </cell>
        </row>
        <row r="26">
          <cell r="G26">
            <v>32204067668.100006</v>
          </cell>
          <cell r="H26">
            <v>32204067668.100006</v>
          </cell>
        </row>
        <row r="28">
          <cell r="G28" t="str">
            <v>Precierre (modificado)</v>
          </cell>
          <cell r="H28" t="str">
            <v>PRECIERRE ANUAL (DEV+SALDO)</v>
          </cell>
        </row>
        <row r="29">
          <cell r="G29">
            <v>1958601153.0699999</v>
          </cell>
          <cell r="H29">
            <v>0</v>
          </cell>
        </row>
        <row r="30">
          <cell r="D30">
            <v>2203858380</v>
          </cell>
          <cell r="E30">
            <v>1958601153.0699999</v>
          </cell>
          <cell r="F30">
            <v>1958601153.0699999</v>
          </cell>
          <cell r="G30">
            <v>1958601153.0699999</v>
          </cell>
          <cell r="H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G32"/>
          <cell r="H32"/>
        </row>
        <row r="33">
          <cell r="G33">
            <v>34162668821.170006</v>
          </cell>
          <cell r="H33">
            <v>32204067668.100006</v>
          </cell>
        </row>
        <row r="35">
          <cell r="G35" t="str">
            <v>Precierre (modificado)</v>
          </cell>
          <cell r="H35" t="str">
            <v>PRECIERRE ANUAL (DEV+SALDO)</v>
          </cell>
        </row>
        <row r="36">
          <cell r="G36">
            <v>2121757108.75</v>
          </cell>
          <cell r="H36">
            <v>2121757108.75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2121757108.75</v>
          </cell>
          <cell r="H37">
            <v>2121757108.75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40">
          <cell r="G40">
            <v>0</v>
          </cell>
          <cell r="H40">
            <v>0</v>
          </cell>
        </row>
        <row r="41">
          <cell r="D41">
            <v>68496918</v>
          </cell>
          <cell r="E41">
            <v>68496917.820000008</v>
          </cell>
          <cell r="F41">
            <v>68496917.820000008</v>
          </cell>
          <cell r="G41">
            <v>0</v>
          </cell>
          <cell r="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4">
          <cell r="G44">
            <v>2121757108.75</v>
          </cell>
          <cell r="H44">
            <v>2121757108.75</v>
          </cell>
        </row>
        <row r="46">
          <cell r="G46" t="str">
            <v>Precierre (modificado)</v>
          </cell>
          <cell r="H46" t="str">
            <v>PRECIERRE ANUAL (DEV+SALDO)</v>
          </cell>
        </row>
        <row r="47">
          <cell r="D47">
            <v>34666625856</v>
          </cell>
          <cell r="E47">
            <v>35935427830.830002</v>
          </cell>
          <cell r="F47">
            <v>35935427830.830002</v>
          </cell>
          <cell r="G47">
            <v>18850219467.829998</v>
          </cell>
          <cell r="H47">
            <v>18850219467.829998</v>
          </cell>
        </row>
        <row r="48">
          <cell r="D48">
            <v>-68496918</v>
          </cell>
          <cell r="E48">
            <v>-68496917.820000008</v>
          </cell>
          <cell r="F48">
            <v>-68496917.820000008</v>
          </cell>
          <cell r="G48">
            <v>2121757108.75</v>
          </cell>
          <cell r="H48">
            <v>2121757108.75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2121757108.75</v>
          </cell>
          <cell r="H49">
            <v>2121757108.75</v>
          </cell>
        </row>
        <row r="50">
          <cell r="D50">
            <v>68496918</v>
          </cell>
          <cell r="E50">
            <v>68496917.820000008</v>
          </cell>
          <cell r="F50">
            <v>68496917.820000008</v>
          </cell>
          <cell r="G50">
            <v>0</v>
          </cell>
          <cell r="H50">
            <v>0</v>
          </cell>
        </row>
        <row r="51">
          <cell r="D51">
            <v>34598128938</v>
          </cell>
          <cell r="E51">
            <v>34887859563.770241</v>
          </cell>
          <cell r="F51">
            <v>34203779285.280186</v>
          </cell>
          <cell r="G51">
            <v>277069172.88999999</v>
          </cell>
          <cell r="H51">
            <v>277069172.88999999</v>
          </cell>
        </row>
        <row r="53">
          <cell r="D53">
            <v>0</v>
          </cell>
          <cell r="E53">
            <v>1967064892.5500002</v>
          </cell>
          <cell r="F53">
            <v>1963219432.2900002</v>
          </cell>
          <cell r="G53">
            <v>0</v>
          </cell>
          <cell r="H53">
            <v>0</v>
          </cell>
        </row>
        <row r="55">
          <cell r="G55">
            <v>20694907403.689999</v>
          </cell>
          <cell r="H55">
            <v>20694907403.689999</v>
          </cell>
        </row>
        <row r="56">
          <cell r="G56">
            <v>18573150294.939999</v>
          </cell>
          <cell r="H56">
            <v>18573150294.939999</v>
          </cell>
        </row>
        <row r="58">
          <cell r="G58" t="str">
            <v>Precierre (modificado)</v>
          </cell>
          <cell r="H58" t="str">
            <v>PRECIERRE ANUAL (DEV+SALDO)</v>
          </cell>
        </row>
        <row r="59">
          <cell r="D59">
            <v>16807174188</v>
          </cell>
          <cell r="E59">
            <v>16425790449.159998</v>
          </cell>
          <cell r="F59">
            <v>16425790449.159998</v>
          </cell>
          <cell r="G59">
            <v>13630917373.160004</v>
          </cell>
          <cell r="H59">
            <v>13630917373.160004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4">
          <cell r="D64">
            <v>16807174188</v>
          </cell>
          <cell r="E64">
            <v>16422694823.580004</v>
          </cell>
          <cell r="F64">
            <v>16129322387.810003</v>
          </cell>
          <cell r="G64">
            <v>0</v>
          </cell>
          <cell r="H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8">
          <cell r="G68">
            <v>13630917373.160004</v>
          </cell>
          <cell r="H68">
            <v>13630917373.160004</v>
          </cell>
        </row>
        <row r="69">
          <cell r="G69">
            <v>13630917373.160004</v>
          </cell>
          <cell r="H69">
            <v>13630917373.160004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X219"/>
  <sheetViews>
    <sheetView tabSelected="1" topLeftCell="A58" zoomScaleNormal="100" workbookViewId="0">
      <selection activeCell="K68" sqref="K68"/>
    </sheetView>
  </sheetViews>
  <sheetFormatPr baseColWidth="10" defaultColWidth="11" defaultRowHeight="14.4" x14ac:dyDescent="0.3"/>
  <cols>
    <col min="1" max="1" width="3.8984375" style="2" customWidth="1"/>
    <col min="2" max="2" width="68.69921875" style="1" customWidth="1"/>
    <col min="3" max="5" width="17.09765625" style="1" customWidth="1"/>
    <col min="6" max="6" width="16.19921875" style="2" hidden="1" customWidth="1"/>
    <col min="7" max="7" width="19.19921875" style="2" hidden="1" customWidth="1"/>
    <col min="8" max="16384" width="11" style="2"/>
  </cols>
  <sheetData>
    <row r="1" spans="2:7" ht="28.95" customHeight="1" x14ac:dyDescent="0.3"/>
    <row r="2" spans="2:7" ht="21.75" customHeight="1" x14ac:dyDescent="0.3"/>
    <row r="3" spans="2:7" ht="18" customHeight="1" x14ac:dyDescent="0.3"/>
    <row r="4" spans="2:7" ht="16.5" customHeight="1" x14ac:dyDescent="0.3">
      <c r="B4" s="62" t="s">
        <v>0</v>
      </c>
      <c r="C4" s="63"/>
      <c r="D4" s="63"/>
      <c r="E4" s="63"/>
      <c r="F4" s="63"/>
      <c r="G4" s="64"/>
    </row>
    <row r="5" spans="2:7" ht="15" customHeight="1" x14ac:dyDescent="0.3">
      <c r="B5" s="65" t="s">
        <v>1</v>
      </c>
      <c r="C5" s="66"/>
      <c r="D5" s="66"/>
      <c r="E5" s="66"/>
      <c r="F5" s="66"/>
      <c r="G5" s="67"/>
    </row>
    <row r="6" spans="2:7" ht="14.25" customHeight="1" x14ac:dyDescent="0.3">
      <c r="B6" s="68" t="str">
        <f>[1]TOTALES!$C$1</f>
        <v>Del 1 de Enero al 31 de Diciembre de 2025</v>
      </c>
      <c r="C6" s="69"/>
      <c r="D6" s="69"/>
      <c r="E6" s="69"/>
      <c r="F6" s="69"/>
      <c r="G6" s="70"/>
    </row>
    <row r="7" spans="2:7" ht="16.5" customHeight="1" x14ac:dyDescent="0.3">
      <c r="B7" s="71" t="s">
        <v>2</v>
      </c>
      <c r="C7" s="72"/>
      <c r="D7" s="72"/>
      <c r="E7" s="72"/>
      <c r="F7" s="72"/>
      <c r="G7" s="73"/>
    </row>
    <row r="8" spans="2:7" ht="6.75" customHeight="1" x14ac:dyDescent="0.3">
      <c r="B8" s="3"/>
      <c r="C8" s="4"/>
      <c r="D8" s="4"/>
      <c r="E8" s="4"/>
      <c r="F8" s="5"/>
      <c r="G8" s="6"/>
    </row>
    <row r="9" spans="2:7" ht="19.95" customHeight="1" x14ac:dyDescent="0.25">
      <c r="B9" s="7" t="s">
        <v>3</v>
      </c>
      <c r="C9" s="8" t="s">
        <v>4</v>
      </c>
      <c r="D9" s="8" t="s">
        <v>5</v>
      </c>
      <c r="E9" s="8" t="s">
        <v>6</v>
      </c>
      <c r="F9" s="9" t="s">
        <v>7</v>
      </c>
      <c r="G9" s="10" t="s">
        <v>8</v>
      </c>
    </row>
    <row r="10" spans="2:7" ht="15" customHeight="1" x14ac:dyDescent="0.3">
      <c r="B10" s="11" t="s">
        <v>9</v>
      </c>
      <c r="C10" s="12">
        <f>SUM(C11:C13)</f>
        <v>51405303126</v>
      </c>
      <c r="D10" s="12">
        <f>SUM(D11:D13)</f>
        <v>52292721362.169998</v>
      </c>
      <c r="E10" s="13">
        <f>SUM(E11:E13)</f>
        <v>52292721362.169998</v>
      </c>
      <c r="F10" s="14">
        <f>'[2]4.Balance Presupuetario'!G11</f>
        <v>34602893949.740005</v>
      </c>
      <c r="G10" s="14">
        <f>'[2]4.Balance Presupuetario'!H11</f>
        <v>34602893949.740005</v>
      </c>
    </row>
    <row r="11" spans="2:7" ht="16.5" customHeight="1" x14ac:dyDescent="0.25">
      <c r="B11" s="15" t="s">
        <v>10</v>
      </c>
      <c r="C11" s="16">
        <f>'[2]4.Balance Presupuetario'!D12</f>
        <v>34666625856</v>
      </c>
      <c r="D11" s="16">
        <f>'[2]4.Balance Presupuetario'!E12</f>
        <v>35935427830.830002</v>
      </c>
      <c r="E11" s="17">
        <f>'[2]4.Balance Presupuetario'!F12</f>
        <v>35935427830.830002</v>
      </c>
      <c r="F11" s="18">
        <f>'[2]4.Balance Presupuetario'!G12</f>
        <v>18850219467.829998</v>
      </c>
      <c r="G11" s="18">
        <f>'[2]4.Balance Presupuetario'!H12</f>
        <v>18850219467.829998</v>
      </c>
    </row>
    <row r="12" spans="2:7" ht="16.5" customHeight="1" x14ac:dyDescent="0.25">
      <c r="B12" s="15" t="s">
        <v>11</v>
      </c>
      <c r="C12" s="16">
        <f>'[2]4.Balance Presupuetario'!D13</f>
        <v>16807174188</v>
      </c>
      <c r="D12" s="16">
        <f>'[2]4.Balance Presupuetario'!E13</f>
        <v>16425790449.159998</v>
      </c>
      <c r="E12" s="17">
        <f>'[2]4.Balance Presupuetario'!F13</f>
        <v>16425790449.159998</v>
      </c>
      <c r="F12" s="18">
        <f>'[2]4.Balance Presupuetario'!G13</f>
        <v>13630917373.160004</v>
      </c>
      <c r="G12" s="18">
        <f>'[2]4.Balance Presupuetario'!H13</f>
        <v>13630917373.160004</v>
      </c>
    </row>
    <row r="13" spans="2:7" ht="16.5" customHeight="1" x14ac:dyDescent="0.25">
      <c r="B13" s="15" t="s">
        <v>12</v>
      </c>
      <c r="C13" s="16">
        <f>'[2]4.Balance Presupuetario'!D14</f>
        <v>-68496918</v>
      </c>
      <c r="D13" s="16">
        <f>'[2]4.Balance Presupuetario'!E14</f>
        <v>-68496917.820000008</v>
      </c>
      <c r="E13" s="17">
        <f>'[2]4.Balance Presupuetario'!F14</f>
        <v>-68496917.820000008</v>
      </c>
      <c r="F13" s="18">
        <f>'[2]4.Balance Presupuetario'!G14</f>
        <v>2121757108.75</v>
      </c>
      <c r="G13" s="18">
        <f>'[2]4.Balance Presupuetario'!H14</f>
        <v>2121757108.75</v>
      </c>
    </row>
    <row r="14" spans="2:7" ht="5.25" customHeight="1" x14ac:dyDescent="0.25">
      <c r="B14" s="15"/>
      <c r="C14" s="16"/>
      <c r="D14" s="16"/>
      <c r="E14" s="17"/>
      <c r="F14" s="18"/>
      <c r="G14" s="18"/>
    </row>
    <row r="15" spans="2:7" s="19" customFormat="1" ht="16.5" customHeight="1" x14ac:dyDescent="0.3">
      <c r="B15" s="11" t="s">
        <v>13</v>
      </c>
      <c r="C15" s="12">
        <f>SUM(C16:C17)</f>
        <v>51405303126</v>
      </c>
      <c r="D15" s="12">
        <f>SUM(D16:D17)</f>
        <v>51310554387.350243</v>
      </c>
      <c r="E15" s="13">
        <f>SUM(E16:E17)</f>
        <v>50333101673.090187</v>
      </c>
      <c r="F15" s="14">
        <f>'[2]4.Balance Presupuetario'!G16</f>
        <v>277069172.88999999</v>
      </c>
      <c r="G15" s="14">
        <f>'[2]4.Balance Presupuetario'!H16</f>
        <v>277069172.88999999</v>
      </c>
    </row>
    <row r="16" spans="2:7" s="19" customFormat="1" ht="16.5" customHeight="1" x14ac:dyDescent="0.25">
      <c r="B16" s="20" t="s">
        <v>14</v>
      </c>
      <c r="C16" s="16">
        <f>'[2]4.Balance Presupuetario'!D17</f>
        <v>34598128938</v>
      </c>
      <c r="D16" s="16">
        <f>'[2]4.Balance Presupuetario'!E17</f>
        <v>34887859563.770241</v>
      </c>
      <c r="E16" s="17">
        <f>'[2]4.Balance Presupuetario'!F17</f>
        <v>34203779285.280186</v>
      </c>
      <c r="F16" s="18">
        <f>'[2]4.Balance Presupuetario'!G17</f>
        <v>277069172.88999999</v>
      </c>
      <c r="G16" s="18">
        <f>'[2]4.Balance Presupuetario'!H17</f>
        <v>277069172.88999999</v>
      </c>
    </row>
    <row r="17" spans="2:7" s="19" customFormat="1" ht="16.5" customHeight="1" x14ac:dyDescent="0.25">
      <c r="B17" s="20" t="s">
        <v>15</v>
      </c>
      <c r="C17" s="16">
        <f>'[2]4.Balance Presupuetario'!D18</f>
        <v>16807174188</v>
      </c>
      <c r="D17" s="16">
        <f>'[2]4.Balance Presupuetario'!E18</f>
        <v>16422694823.580004</v>
      </c>
      <c r="E17" s="17">
        <f>'[2]4.Balance Presupuetario'!F18</f>
        <v>16129322387.810003</v>
      </c>
      <c r="F17" s="18">
        <f>'[2]4.Balance Presupuetario'!G18</f>
        <v>0</v>
      </c>
      <c r="G17" s="18">
        <f>'[2]4.Balance Presupuetario'!H18</f>
        <v>0</v>
      </c>
    </row>
    <row r="18" spans="2:7" s="19" customFormat="1" ht="5.25" customHeight="1" x14ac:dyDescent="0.25">
      <c r="B18" s="20"/>
      <c r="C18" s="16"/>
      <c r="D18" s="16"/>
      <c r="E18" s="17"/>
      <c r="F18" s="18"/>
      <c r="G18" s="18"/>
    </row>
    <row r="19" spans="2:7" ht="16.5" customHeight="1" x14ac:dyDescent="0.3">
      <c r="B19" s="11" t="s">
        <v>16</v>
      </c>
      <c r="C19" s="12">
        <f>SUM(C20:C21)</f>
        <v>0</v>
      </c>
      <c r="D19" s="12">
        <f>SUM(D20:D21)</f>
        <v>1967064892.5500002</v>
      </c>
      <c r="E19" s="13">
        <f>SUM(E20:E21)</f>
        <v>1963219432.2900002</v>
      </c>
      <c r="F19" s="14">
        <f>'[2]4.Balance Presupuetario'!G20</f>
        <v>0</v>
      </c>
      <c r="G19" s="14">
        <f>'[2]4.Balance Presupuetario'!H20</f>
        <v>0</v>
      </c>
    </row>
    <row r="20" spans="2:7" ht="16.5" customHeight="1" x14ac:dyDescent="0.25">
      <c r="B20" s="15" t="s">
        <v>17</v>
      </c>
      <c r="C20" s="21">
        <f>'[2]4.Balance Presupuetario'!D21</f>
        <v>0</v>
      </c>
      <c r="D20" s="16">
        <f>'[2]4.Balance Presupuetario'!E21</f>
        <v>1967064892.5500002</v>
      </c>
      <c r="E20" s="17">
        <f>'[2]4.Balance Presupuetario'!F21</f>
        <v>1963219432.2900002</v>
      </c>
      <c r="F20" s="18">
        <f>'[2]4.Balance Presupuetario'!G21</f>
        <v>0</v>
      </c>
      <c r="G20" s="18">
        <f>'[2]4.Balance Presupuetario'!H21</f>
        <v>0</v>
      </c>
    </row>
    <row r="21" spans="2:7" ht="16.5" customHeight="1" x14ac:dyDescent="0.25">
      <c r="B21" s="15" t="s">
        <v>18</v>
      </c>
      <c r="C21" s="21">
        <f>'[2]4.Balance Presupuetario'!D22</f>
        <v>0</v>
      </c>
      <c r="D21" s="16">
        <f>'[2]4.Balance Presupuetario'!E22</f>
        <v>0</v>
      </c>
      <c r="E21" s="17">
        <f>'[2]4.Balance Presupuetario'!F22</f>
        <v>0</v>
      </c>
      <c r="F21" s="18">
        <f>'[2]4.Balance Presupuetario'!G22</f>
        <v>0</v>
      </c>
      <c r="G21" s="18">
        <f>'[2]4.Balance Presupuetario'!H22</f>
        <v>0</v>
      </c>
    </row>
    <row r="22" spans="2:7" ht="6.75" customHeight="1" x14ac:dyDescent="0.25">
      <c r="B22" s="15"/>
      <c r="C22" s="21"/>
      <c r="D22" s="16"/>
      <c r="E22" s="17"/>
      <c r="F22" s="18"/>
      <c r="G22" s="18"/>
    </row>
    <row r="23" spans="2:7" ht="14.25" customHeight="1" x14ac:dyDescent="0.25">
      <c r="B23" s="22" t="s">
        <v>19</v>
      </c>
      <c r="C23" s="23">
        <f>C10-C15+C19</f>
        <v>0</v>
      </c>
      <c r="D23" s="23">
        <f>D10-D15+D19</f>
        <v>2949231867.3697557</v>
      </c>
      <c r="E23" s="24">
        <f>E10-E15+E19</f>
        <v>3922839121.3698111</v>
      </c>
      <c r="F23" s="25">
        <f>'[2]4.Balance Presupuetario'!G24</f>
        <v>34325824776.850006</v>
      </c>
      <c r="G23" s="25">
        <f>'[2]4.Balance Presupuetario'!H24</f>
        <v>34325824776.850006</v>
      </c>
    </row>
    <row r="24" spans="2:7" ht="4.5" customHeight="1" x14ac:dyDescent="0.25">
      <c r="B24" s="26"/>
      <c r="C24" s="27"/>
      <c r="D24" s="27"/>
      <c r="E24" s="28"/>
      <c r="F24" s="25"/>
      <c r="G24" s="25"/>
    </row>
    <row r="25" spans="2:7" ht="14.25" customHeight="1" x14ac:dyDescent="0.25">
      <c r="B25" s="22" t="s">
        <v>20</v>
      </c>
      <c r="C25" s="23">
        <f>C23-C13</f>
        <v>68496918</v>
      </c>
      <c r="D25" s="23">
        <f>D23-D13</f>
        <v>3017728785.1897559</v>
      </c>
      <c r="E25" s="24">
        <f>E23-E13</f>
        <v>3991336039.1898112</v>
      </c>
      <c r="F25" s="25">
        <f>'[2]4.Balance Presupuetario'!G25</f>
        <v>32204067668.100006</v>
      </c>
      <c r="G25" s="25">
        <f>'[2]4.Balance Presupuetario'!H25</f>
        <v>32204067668.100006</v>
      </c>
    </row>
    <row r="26" spans="2:7" ht="4.5" customHeight="1" x14ac:dyDescent="0.25">
      <c r="B26" s="26"/>
      <c r="C26" s="27"/>
      <c r="D26" s="27"/>
      <c r="E26" s="28"/>
      <c r="F26" s="25"/>
      <c r="G26" s="25"/>
    </row>
    <row r="27" spans="2:7" ht="14.25" customHeight="1" x14ac:dyDescent="0.25">
      <c r="B27" s="22" t="s">
        <v>21</v>
      </c>
      <c r="C27" s="23">
        <f>C25-C19</f>
        <v>68496918</v>
      </c>
      <c r="D27" s="23">
        <f>D25-D19</f>
        <v>1050663892.6397557</v>
      </c>
      <c r="E27" s="24">
        <f>E25-E19</f>
        <v>2028116606.899811</v>
      </c>
      <c r="F27" s="25">
        <f>'[2]4.Balance Presupuetario'!G26</f>
        <v>32204067668.100006</v>
      </c>
      <c r="G27" s="25">
        <f>'[2]4.Balance Presupuetario'!H26</f>
        <v>32204067668.100006</v>
      </c>
    </row>
    <row r="28" spans="2:7" ht="7.5" customHeight="1" x14ac:dyDescent="0.25">
      <c r="B28" s="26"/>
      <c r="C28" s="27"/>
      <c r="D28" s="27"/>
      <c r="E28" s="28"/>
      <c r="F28" s="25"/>
      <c r="G28" s="25"/>
    </row>
    <row r="29" spans="2:7" ht="20.25" customHeight="1" x14ac:dyDescent="0.25">
      <c r="B29" s="29" t="s">
        <v>3</v>
      </c>
      <c r="C29" s="30" t="s">
        <v>22</v>
      </c>
      <c r="D29" s="30" t="s">
        <v>5</v>
      </c>
      <c r="E29" s="30" t="s">
        <v>23</v>
      </c>
      <c r="F29" s="9" t="str">
        <f>'[2]4.Balance Presupuetario'!G28</f>
        <v>Precierre (modificado)</v>
      </c>
      <c r="G29" s="10" t="str">
        <f>'[2]4.Balance Presupuetario'!H28</f>
        <v>PRECIERRE ANUAL (DEV+SALDO)</v>
      </c>
    </row>
    <row r="30" spans="2:7" ht="14.25" customHeight="1" x14ac:dyDescent="0.3">
      <c r="B30" s="11" t="s">
        <v>24</v>
      </c>
      <c r="C30" s="12">
        <f>SUM(C31:C32)</f>
        <v>2203858380</v>
      </c>
      <c r="D30" s="12">
        <f>SUM(D31:D32)</f>
        <v>1958601153.0699999</v>
      </c>
      <c r="E30" s="13">
        <f>SUM(E31:E32)</f>
        <v>1958601153.0699999</v>
      </c>
      <c r="F30" s="14">
        <f>'[2]4.Balance Presupuetario'!G29</f>
        <v>1958601153.0699999</v>
      </c>
      <c r="G30" s="14">
        <f>'[2]4.Balance Presupuetario'!H29</f>
        <v>0</v>
      </c>
    </row>
    <row r="31" spans="2:7" ht="16.5" customHeight="1" x14ac:dyDescent="0.3">
      <c r="B31" s="31" t="s">
        <v>25</v>
      </c>
      <c r="C31" s="16">
        <f>'[2]4.Balance Presupuetario'!D30</f>
        <v>2203858380</v>
      </c>
      <c r="D31" s="16">
        <f>'[2]4.Balance Presupuetario'!E30</f>
        <v>1958601153.0699999</v>
      </c>
      <c r="E31" s="17">
        <f>'[2]4.Balance Presupuetario'!F30</f>
        <v>1958601153.0699999</v>
      </c>
      <c r="F31" s="18">
        <f>'[2]4.Balance Presupuetario'!G30</f>
        <v>1958601153.0699999</v>
      </c>
      <c r="G31" s="18">
        <f>'[2]4.Balance Presupuetario'!H30</f>
        <v>0</v>
      </c>
    </row>
    <row r="32" spans="2:7" ht="13.5" customHeight="1" x14ac:dyDescent="0.3">
      <c r="B32" s="31" t="s">
        <v>26</v>
      </c>
      <c r="C32" s="16">
        <f>'[2]4.Balance Presupuetario'!D31</f>
        <v>0</v>
      </c>
      <c r="D32" s="16">
        <f>'[2]4.Balance Presupuetario'!E31</f>
        <v>0</v>
      </c>
      <c r="E32" s="17">
        <f>'[2]4.Balance Presupuetario'!F31</f>
        <v>0</v>
      </c>
      <c r="F32" s="18">
        <f>'[2]4.Balance Presupuetario'!G31</f>
        <v>0</v>
      </c>
      <c r="G32" s="18">
        <f>'[2]4.Balance Presupuetario'!H31</f>
        <v>0</v>
      </c>
    </row>
    <row r="33" spans="2:7" ht="6" customHeight="1" x14ac:dyDescent="0.25">
      <c r="B33" s="32"/>
      <c r="C33" s="16"/>
      <c r="D33" s="16"/>
      <c r="E33" s="17"/>
      <c r="F33" s="18">
        <f>'[2]4.Balance Presupuetario'!G32</f>
        <v>0</v>
      </c>
      <c r="G33" s="18">
        <f>'[2]4.Balance Presupuetario'!H32</f>
        <v>0</v>
      </c>
    </row>
    <row r="34" spans="2:7" ht="14.25" customHeight="1" x14ac:dyDescent="0.25">
      <c r="B34" s="22" t="s">
        <v>27</v>
      </c>
      <c r="C34" s="23">
        <f>C27+C30</f>
        <v>2272355298</v>
      </c>
      <c r="D34" s="23">
        <f>D27+D30</f>
        <v>3009265045.7097559</v>
      </c>
      <c r="E34" s="24">
        <f>E27+E30</f>
        <v>3986717759.969811</v>
      </c>
      <c r="F34" s="25">
        <f>'[2]4.Balance Presupuetario'!G33</f>
        <v>34162668821.170006</v>
      </c>
      <c r="G34" s="25">
        <f>'[2]4.Balance Presupuetario'!H33</f>
        <v>32204067668.100006</v>
      </c>
    </row>
    <row r="35" spans="2:7" ht="6" customHeight="1" x14ac:dyDescent="0.25">
      <c r="B35" s="33"/>
      <c r="C35" s="34"/>
      <c r="D35" s="34"/>
      <c r="E35" s="35"/>
      <c r="F35" s="9" t="str">
        <f>'[2]4.Balance Presupuetario'!G35</f>
        <v>Precierre (modificado)</v>
      </c>
      <c r="G35" s="10" t="str">
        <f>'[2]4.Balance Presupuetario'!H35</f>
        <v>PRECIERRE ANUAL (DEV+SALDO)</v>
      </c>
    </row>
    <row r="36" spans="2:7" ht="20.25" customHeight="1" x14ac:dyDescent="0.25">
      <c r="B36" s="29" t="s">
        <v>3</v>
      </c>
      <c r="C36" s="30" t="s">
        <v>4</v>
      </c>
      <c r="D36" s="30" t="s">
        <v>5</v>
      </c>
      <c r="E36" s="30" t="s">
        <v>6</v>
      </c>
      <c r="F36" s="14">
        <f>'[2]4.Balance Presupuetario'!G36</f>
        <v>2121757108.75</v>
      </c>
      <c r="G36" s="14">
        <f>'[2]4.Balance Presupuetario'!H36</f>
        <v>2121757108.75</v>
      </c>
    </row>
    <row r="37" spans="2:7" ht="16.5" customHeight="1" x14ac:dyDescent="0.3">
      <c r="B37" s="11" t="s">
        <v>28</v>
      </c>
      <c r="C37" s="12">
        <f>SUM(C38:C39)</f>
        <v>0</v>
      </c>
      <c r="D37" s="12">
        <f>SUM(D38:D39)</f>
        <v>0</v>
      </c>
      <c r="E37" s="13">
        <f>SUM(E38:E39)</f>
        <v>0</v>
      </c>
      <c r="F37" s="18">
        <f>'[2]4.Balance Presupuetario'!G37</f>
        <v>2121757108.75</v>
      </c>
      <c r="G37" s="18">
        <f>'[2]4.Balance Presupuetario'!H37</f>
        <v>2121757108.75</v>
      </c>
    </row>
    <row r="38" spans="2:7" x14ac:dyDescent="0.3">
      <c r="B38" s="31" t="s">
        <v>29</v>
      </c>
      <c r="C38" s="16">
        <f>'[2]4.Balance Presupuetario'!D37</f>
        <v>0</v>
      </c>
      <c r="D38" s="16">
        <f>'[2]4.Balance Presupuetario'!E37</f>
        <v>0</v>
      </c>
      <c r="E38" s="17">
        <f>'[2]4.Balance Presupuetario'!F37</f>
        <v>0</v>
      </c>
      <c r="F38" s="18">
        <f>'[2]4.Balance Presupuetario'!G38</f>
        <v>0</v>
      </c>
      <c r="G38" s="18">
        <f>'[2]4.Balance Presupuetario'!H38</f>
        <v>0</v>
      </c>
    </row>
    <row r="39" spans="2:7" x14ac:dyDescent="0.3">
      <c r="B39" s="31" t="s">
        <v>30</v>
      </c>
      <c r="C39" s="16">
        <f>'[2]4.Balance Presupuetario'!D38</f>
        <v>0</v>
      </c>
      <c r="D39" s="16">
        <f>'[2]4.Balance Presupuetario'!E38</f>
        <v>0</v>
      </c>
      <c r="E39" s="17">
        <f>'[2]4.Balance Presupuetario'!F38</f>
        <v>0</v>
      </c>
      <c r="F39" s="18"/>
      <c r="G39" s="18"/>
    </row>
    <row r="40" spans="2:7" ht="6.75" customHeight="1" x14ac:dyDescent="0.3">
      <c r="B40" s="31"/>
      <c r="C40" s="16"/>
      <c r="D40" s="16"/>
      <c r="E40" s="17"/>
      <c r="F40" s="14">
        <f>'[2]4.Balance Presupuetario'!G40</f>
        <v>0</v>
      </c>
      <c r="G40" s="14">
        <f>'[2]4.Balance Presupuetario'!H40</f>
        <v>0</v>
      </c>
    </row>
    <row r="41" spans="2:7" ht="15" customHeight="1" x14ac:dyDescent="0.3">
      <c r="B41" s="11" t="s">
        <v>31</v>
      </c>
      <c r="C41" s="12">
        <f>SUM(C42:C43)</f>
        <v>68496918</v>
      </c>
      <c r="D41" s="12">
        <f>SUM(D42:D43)</f>
        <v>68496917.820000008</v>
      </c>
      <c r="E41" s="13">
        <f>SUM(E42:E43)</f>
        <v>68496917.820000008</v>
      </c>
      <c r="F41" s="18">
        <f>'[2]4.Balance Presupuetario'!G41</f>
        <v>0</v>
      </c>
      <c r="G41" s="18">
        <f>'[2]4.Balance Presupuetario'!H41</f>
        <v>0</v>
      </c>
    </row>
    <row r="42" spans="2:7" ht="15" customHeight="1" x14ac:dyDescent="0.3">
      <c r="B42" s="36" t="s">
        <v>32</v>
      </c>
      <c r="C42" s="16">
        <f>'[2]4.Balance Presupuetario'!D41</f>
        <v>68496918</v>
      </c>
      <c r="D42" s="16">
        <f>'[2]4.Balance Presupuetario'!E41</f>
        <v>68496917.820000008</v>
      </c>
      <c r="E42" s="17">
        <f>'[2]4.Balance Presupuetario'!F41</f>
        <v>68496917.820000008</v>
      </c>
      <c r="F42" s="18">
        <f>'[2]4.Balance Presupuetario'!G42</f>
        <v>0</v>
      </c>
      <c r="G42" s="18">
        <f>'[2]4.Balance Presupuetario'!H42</f>
        <v>0</v>
      </c>
    </row>
    <row r="43" spans="2:7" ht="16.5" customHeight="1" x14ac:dyDescent="0.3">
      <c r="B43" s="36" t="s">
        <v>33</v>
      </c>
      <c r="C43" s="16">
        <f>'[2]4.Balance Presupuetario'!D42</f>
        <v>0</v>
      </c>
      <c r="D43" s="16">
        <f>'[2]4.Balance Presupuetario'!E42</f>
        <v>0</v>
      </c>
      <c r="E43" s="17">
        <f>'[2]4.Balance Presupuetario'!F42</f>
        <v>0</v>
      </c>
      <c r="F43" s="18"/>
      <c r="G43" s="18"/>
    </row>
    <row r="44" spans="2:7" ht="3.75" customHeight="1" x14ac:dyDescent="0.3">
      <c r="B44" s="36"/>
      <c r="C44" s="16"/>
      <c r="D44" s="16"/>
      <c r="E44" s="17"/>
      <c r="F44" s="25">
        <f>'[2]4.Balance Presupuetario'!G44</f>
        <v>2121757108.75</v>
      </c>
      <c r="G44" s="25">
        <f>'[2]4.Balance Presupuetario'!H44</f>
        <v>2121757108.75</v>
      </c>
    </row>
    <row r="45" spans="2:7" ht="13.5" customHeight="1" x14ac:dyDescent="0.25">
      <c r="B45" s="22" t="s">
        <v>34</v>
      </c>
      <c r="C45" s="23">
        <f>C37-C41</f>
        <v>-68496918</v>
      </c>
      <c r="D45" s="23">
        <f>D37-D41</f>
        <v>-68496917.820000008</v>
      </c>
      <c r="E45" s="24">
        <f>E37-E41</f>
        <v>-68496917.820000008</v>
      </c>
      <c r="F45" s="9" t="str">
        <f>'[2]4.Balance Presupuetario'!G46</f>
        <v>Precierre (modificado)</v>
      </c>
      <c r="G45" s="10" t="str">
        <f>'[2]4.Balance Presupuetario'!H46</f>
        <v>PRECIERRE ANUAL (DEV+SALDO)</v>
      </c>
    </row>
    <row r="46" spans="2:7" ht="6" customHeight="1" x14ac:dyDescent="0.3">
      <c r="B46" s="3"/>
      <c r="C46" s="37"/>
      <c r="D46" s="37"/>
      <c r="E46" s="38"/>
      <c r="F46" s="18">
        <f>'[2]4.Balance Presupuetario'!G47</f>
        <v>18850219467.829998</v>
      </c>
      <c r="G46" s="18">
        <f>'[2]4.Balance Presupuetario'!H47</f>
        <v>18850219467.829998</v>
      </c>
    </row>
    <row r="47" spans="2:7" ht="20.25" customHeight="1" x14ac:dyDescent="0.25">
      <c r="B47" s="29" t="s">
        <v>3</v>
      </c>
      <c r="C47" s="30" t="s">
        <v>4</v>
      </c>
      <c r="D47" s="30" t="s">
        <v>5</v>
      </c>
      <c r="E47" s="30" t="s">
        <v>6</v>
      </c>
      <c r="F47" s="18">
        <f>'[2]4.Balance Presupuetario'!G48</f>
        <v>2121757108.75</v>
      </c>
      <c r="G47" s="18">
        <f>'[2]4.Balance Presupuetario'!H48</f>
        <v>2121757108.75</v>
      </c>
    </row>
    <row r="48" spans="2:7" x14ac:dyDescent="0.3">
      <c r="B48" s="39" t="s">
        <v>35</v>
      </c>
      <c r="C48" s="16">
        <f>'[2]4.Balance Presupuetario'!D47</f>
        <v>34666625856</v>
      </c>
      <c r="D48" s="16">
        <f>'[2]4.Balance Presupuetario'!E47</f>
        <v>35935427830.830002</v>
      </c>
      <c r="E48" s="17">
        <f>'[2]4.Balance Presupuetario'!F47</f>
        <v>35935427830.830002</v>
      </c>
      <c r="F48" s="18">
        <f>'[2]4.Balance Presupuetario'!G49</f>
        <v>2121757108.75</v>
      </c>
      <c r="G48" s="18">
        <f>'[2]4.Balance Presupuetario'!H49</f>
        <v>2121757108.75</v>
      </c>
    </row>
    <row r="49" spans="2:7" x14ac:dyDescent="0.3">
      <c r="B49" s="40" t="s">
        <v>36</v>
      </c>
      <c r="C49" s="16">
        <f>'[2]4.Balance Presupuetario'!D48</f>
        <v>-68496918</v>
      </c>
      <c r="D49" s="16">
        <f>'[2]4.Balance Presupuetario'!E48</f>
        <v>-68496917.820000008</v>
      </c>
      <c r="E49" s="17">
        <f>'[2]4.Balance Presupuetario'!F48</f>
        <v>-68496917.820000008</v>
      </c>
      <c r="F49" s="18">
        <f>'[2]4.Balance Presupuetario'!G50</f>
        <v>0</v>
      </c>
      <c r="G49" s="18">
        <f>'[2]4.Balance Presupuetario'!H50</f>
        <v>0</v>
      </c>
    </row>
    <row r="50" spans="2:7" ht="17.25" customHeight="1" x14ac:dyDescent="0.3">
      <c r="B50" s="31" t="s">
        <v>29</v>
      </c>
      <c r="C50" s="16">
        <f>'[2]4.Balance Presupuetario'!D49</f>
        <v>0</v>
      </c>
      <c r="D50" s="16">
        <f>'[2]4.Balance Presupuetario'!E49</f>
        <v>0</v>
      </c>
      <c r="E50" s="17">
        <f>'[2]4.Balance Presupuetario'!F49</f>
        <v>0</v>
      </c>
      <c r="F50" s="18"/>
      <c r="G50" s="18"/>
    </row>
    <row r="51" spans="2:7" s="19" customFormat="1" x14ac:dyDescent="0.3">
      <c r="B51" s="31" t="s">
        <v>32</v>
      </c>
      <c r="C51" s="16">
        <f>'[2]4.Balance Presupuetario'!D50</f>
        <v>68496918</v>
      </c>
      <c r="D51" s="16">
        <f>'[2]4.Balance Presupuetario'!E50</f>
        <v>68496917.820000008</v>
      </c>
      <c r="E51" s="17">
        <f>'[2]4.Balance Presupuetario'!F50</f>
        <v>68496917.820000008</v>
      </c>
      <c r="F51" s="18">
        <f>'[2]4.Balance Presupuetario'!G51</f>
        <v>277069172.88999999</v>
      </c>
      <c r="G51" s="18">
        <f>'[2]4.Balance Presupuetario'!H51</f>
        <v>277069172.88999999</v>
      </c>
    </row>
    <row r="52" spans="2:7" s="19" customFormat="1" ht="15.75" customHeight="1" x14ac:dyDescent="0.3">
      <c r="B52" s="41" t="s">
        <v>14</v>
      </c>
      <c r="C52" s="16">
        <f>'[2]4.Balance Presupuetario'!D51</f>
        <v>34598128938</v>
      </c>
      <c r="D52" s="16">
        <f>'[2]4.Balance Presupuetario'!E51</f>
        <v>34887859563.770241</v>
      </c>
      <c r="E52" s="17">
        <f>'[2]4.Balance Presupuetario'!F51</f>
        <v>34203779285.280186</v>
      </c>
      <c r="F52" s="18"/>
      <c r="G52" s="18"/>
    </row>
    <row r="53" spans="2:7" ht="6" customHeight="1" x14ac:dyDescent="0.3">
      <c r="B53" s="41"/>
      <c r="C53" s="16"/>
      <c r="D53" s="16"/>
      <c r="E53" s="17"/>
      <c r="F53" s="18">
        <f>'[2]4.Balance Presupuetario'!G53</f>
        <v>0</v>
      </c>
      <c r="G53" s="18">
        <f>'[2]4.Balance Presupuetario'!H53</f>
        <v>0</v>
      </c>
    </row>
    <row r="54" spans="2:7" ht="19.5" customHeight="1" x14ac:dyDescent="0.3">
      <c r="B54" s="42" t="s">
        <v>17</v>
      </c>
      <c r="C54" s="43">
        <f>'[2]4.Balance Presupuetario'!D53</f>
        <v>0</v>
      </c>
      <c r="D54" s="16">
        <f>'[2]4.Balance Presupuetario'!E53</f>
        <v>1967064892.5500002</v>
      </c>
      <c r="E54" s="17">
        <f>'[2]4.Balance Presupuetario'!F53</f>
        <v>1963219432.2900002</v>
      </c>
      <c r="F54" s="18"/>
      <c r="G54" s="18"/>
    </row>
    <row r="55" spans="2:7" ht="7.5" customHeight="1" x14ac:dyDescent="0.3">
      <c r="B55" s="42"/>
      <c r="C55" s="43"/>
      <c r="D55" s="16"/>
      <c r="E55" s="17"/>
      <c r="F55" s="25">
        <f>'[2]4.Balance Presupuetario'!G55</f>
        <v>20694907403.689999</v>
      </c>
      <c r="G55" s="25">
        <f>'[2]4.Balance Presupuetario'!H55</f>
        <v>20694907403.689999</v>
      </c>
    </row>
    <row r="56" spans="2:7" ht="15.75" customHeight="1" x14ac:dyDescent="0.25">
      <c r="B56" s="22" t="s">
        <v>37</v>
      </c>
      <c r="C56" s="23">
        <f>C48+C49-C52+C54</f>
        <v>0</v>
      </c>
      <c r="D56" s="23">
        <f>D48+D49-D52+D54</f>
        <v>2946136241.7897615</v>
      </c>
      <c r="E56" s="24">
        <f>E48+E49-E52+E54</f>
        <v>3626371060.0198164</v>
      </c>
      <c r="F56" s="25">
        <f>'[2]4.Balance Presupuetario'!G56</f>
        <v>18573150294.939999</v>
      </c>
      <c r="G56" s="25">
        <f>'[2]4.Balance Presupuetario'!H56</f>
        <v>18573150294.939999</v>
      </c>
    </row>
    <row r="57" spans="2:7" ht="6" customHeight="1" x14ac:dyDescent="0.25">
      <c r="B57" s="26"/>
      <c r="C57" s="27"/>
      <c r="D57" s="27"/>
      <c r="E57" s="28"/>
      <c r="F57" s="25"/>
      <c r="G57" s="25"/>
    </row>
    <row r="58" spans="2:7" ht="15.75" customHeight="1" x14ac:dyDescent="0.25">
      <c r="B58" s="22" t="s">
        <v>38</v>
      </c>
      <c r="C58" s="23">
        <f>C56-C49</f>
        <v>68496918</v>
      </c>
      <c r="D58" s="23">
        <f>D56-D49</f>
        <v>3014633159.6097617</v>
      </c>
      <c r="E58" s="24">
        <f>E56-E49</f>
        <v>3694867977.8398166</v>
      </c>
      <c r="F58" s="9" t="str">
        <f>'[2]4.Balance Presupuetario'!G58</f>
        <v>Precierre (modificado)</v>
      </c>
      <c r="G58" s="10" t="str">
        <f>'[2]4.Balance Presupuetario'!H58</f>
        <v>PRECIERRE ANUAL (DEV+SALDO)</v>
      </c>
    </row>
    <row r="59" spans="2:7" ht="5.25" customHeight="1" x14ac:dyDescent="0.25">
      <c r="B59" s="44"/>
      <c r="C59" s="34"/>
      <c r="D59" s="34"/>
      <c r="E59" s="35"/>
      <c r="F59" s="18">
        <f>'[2]4.Balance Presupuetario'!G59</f>
        <v>13630917373.160004</v>
      </c>
      <c r="G59" s="18">
        <f>'[2]4.Balance Presupuetario'!H59</f>
        <v>13630917373.160004</v>
      </c>
    </row>
    <row r="60" spans="2:7" ht="20.25" customHeight="1" x14ac:dyDescent="0.25">
      <c r="B60" s="29" t="s">
        <v>3</v>
      </c>
      <c r="C60" s="30" t="s">
        <v>4</v>
      </c>
      <c r="D60" s="30" t="s">
        <v>5</v>
      </c>
      <c r="E60" s="30" t="s">
        <v>6</v>
      </c>
      <c r="F60" s="18">
        <f>'[2]4.Balance Presupuetario'!G60</f>
        <v>0</v>
      </c>
      <c r="G60" s="18">
        <f>'[2]4.Balance Presupuetario'!H60</f>
        <v>0</v>
      </c>
    </row>
    <row r="61" spans="2:7" ht="16.5" customHeight="1" x14ac:dyDescent="0.3">
      <c r="B61" s="39" t="s">
        <v>11</v>
      </c>
      <c r="C61" s="16">
        <f>'[2]4.Balance Presupuetario'!D59</f>
        <v>16807174188</v>
      </c>
      <c r="D61" s="16">
        <f>'[2]4.Balance Presupuetario'!E59</f>
        <v>16425790449.159998</v>
      </c>
      <c r="E61" s="17">
        <f>'[2]4.Balance Presupuetario'!F59</f>
        <v>16425790449.159998</v>
      </c>
      <c r="F61" s="18">
        <f>'[2]4.Balance Presupuetario'!G61</f>
        <v>0</v>
      </c>
      <c r="G61" s="18">
        <f>'[2]4.Balance Presupuetario'!H61</f>
        <v>0</v>
      </c>
    </row>
    <row r="62" spans="2:7" ht="16.5" customHeight="1" x14ac:dyDescent="0.3">
      <c r="B62" s="42" t="s">
        <v>39</v>
      </c>
      <c r="C62" s="16">
        <f>'[2]4.Balance Presupuetario'!D60</f>
        <v>0</v>
      </c>
      <c r="D62" s="16">
        <f>'[2]4.Balance Presupuetario'!E60</f>
        <v>0</v>
      </c>
      <c r="E62" s="17">
        <f>'[2]4.Balance Presupuetario'!F60</f>
        <v>0</v>
      </c>
      <c r="F62" s="18">
        <f>'[2]4.Balance Presupuetario'!G62</f>
        <v>0</v>
      </c>
      <c r="G62" s="18">
        <f>'[2]4.Balance Presupuetario'!H62</f>
        <v>0</v>
      </c>
    </row>
    <row r="63" spans="2:7" ht="16.5" customHeight="1" x14ac:dyDescent="0.3">
      <c r="B63" s="36" t="s">
        <v>30</v>
      </c>
      <c r="C63" s="16">
        <f>'[2]4.Balance Presupuetario'!D61</f>
        <v>0</v>
      </c>
      <c r="D63" s="16">
        <f>'[2]4.Balance Presupuetario'!E61</f>
        <v>0</v>
      </c>
      <c r="E63" s="17">
        <f>'[2]4.Balance Presupuetario'!F61</f>
        <v>0</v>
      </c>
      <c r="F63" s="18"/>
      <c r="G63" s="18"/>
    </row>
    <row r="64" spans="2:7" s="19" customFormat="1" ht="15.75" customHeight="1" x14ac:dyDescent="0.3">
      <c r="B64" s="36" t="s">
        <v>33</v>
      </c>
      <c r="C64" s="16">
        <f>'[2]4.Balance Presupuetario'!D62</f>
        <v>0</v>
      </c>
      <c r="D64" s="16">
        <f>'[2]4.Balance Presupuetario'!E62</f>
        <v>0</v>
      </c>
      <c r="E64" s="17">
        <f>'[2]4.Balance Presupuetario'!F62</f>
        <v>0</v>
      </c>
      <c r="F64" s="18">
        <f>'[2]4.Balance Presupuetario'!G64</f>
        <v>0</v>
      </c>
      <c r="G64" s="18">
        <f>'[2]4.Balance Presupuetario'!H64</f>
        <v>0</v>
      </c>
    </row>
    <row r="65" spans="2:7" s="19" customFormat="1" ht="6.75" customHeight="1" x14ac:dyDescent="0.3">
      <c r="B65" s="36"/>
      <c r="C65" s="16"/>
      <c r="D65" s="16"/>
      <c r="E65" s="17"/>
      <c r="F65" s="18"/>
      <c r="G65" s="18"/>
    </row>
    <row r="66" spans="2:7" ht="14.25" customHeight="1" x14ac:dyDescent="0.25">
      <c r="B66" s="45" t="s">
        <v>40</v>
      </c>
      <c r="C66" s="16">
        <f>'[2]4.Balance Presupuetario'!D64</f>
        <v>16807174188</v>
      </c>
      <c r="D66" s="16">
        <f>'[2]4.Balance Presupuetario'!E64</f>
        <v>16422694823.580004</v>
      </c>
      <c r="E66" s="17">
        <f>'[2]4.Balance Presupuetario'!F64</f>
        <v>16129322387.810003</v>
      </c>
      <c r="F66" s="18">
        <f>'[2]4.Balance Presupuetario'!G66</f>
        <v>0</v>
      </c>
      <c r="G66" s="18">
        <f>'[2]4.Balance Presupuetario'!H66</f>
        <v>0</v>
      </c>
    </row>
    <row r="67" spans="2:7" ht="6" customHeight="1" x14ac:dyDescent="0.25">
      <c r="B67" s="45"/>
      <c r="C67" s="16"/>
      <c r="D67" s="16"/>
      <c r="E67" s="17"/>
      <c r="F67" s="18"/>
      <c r="G67" s="18"/>
    </row>
    <row r="68" spans="2:7" ht="16.5" customHeight="1" x14ac:dyDescent="0.25">
      <c r="B68" s="46" t="s">
        <v>18</v>
      </c>
      <c r="C68" s="43">
        <f>'[2]4.Balance Presupuetario'!D66</f>
        <v>0</v>
      </c>
      <c r="D68" s="16">
        <f>'[2]4.Balance Presupuetario'!E66</f>
        <v>0</v>
      </c>
      <c r="E68" s="17">
        <f>'[2]4.Balance Presupuetario'!F66</f>
        <v>0</v>
      </c>
      <c r="F68" s="25">
        <f>'[2]4.Balance Presupuetario'!G68</f>
        <v>13630917373.160004</v>
      </c>
      <c r="G68" s="25">
        <f>'[2]4.Balance Presupuetario'!H68</f>
        <v>13630917373.160004</v>
      </c>
    </row>
    <row r="69" spans="2:7" ht="6" customHeight="1" x14ac:dyDescent="0.25">
      <c r="B69" s="46"/>
      <c r="C69" s="43"/>
      <c r="D69" s="16"/>
      <c r="E69" s="17"/>
      <c r="F69" s="25">
        <f>'[2]4.Balance Presupuetario'!G69</f>
        <v>13630917373.160004</v>
      </c>
      <c r="G69" s="25">
        <f>'[2]4.Balance Presupuetario'!H69</f>
        <v>13630917373.160004</v>
      </c>
    </row>
    <row r="70" spans="2:7" ht="15.75" customHeight="1" x14ac:dyDescent="0.25">
      <c r="B70" s="22" t="s">
        <v>41</v>
      </c>
      <c r="C70" s="23">
        <f>C61+C62-C66+C68</f>
        <v>0</v>
      </c>
      <c r="D70" s="23">
        <f>D61+D62-D66+D68</f>
        <v>3095625.5799942017</v>
      </c>
      <c r="E70" s="24">
        <f>E61+E62-E66+E68</f>
        <v>296468061.34999466</v>
      </c>
      <c r="F70" s="47"/>
      <c r="G70" s="47"/>
    </row>
    <row r="71" spans="2:7" ht="6" customHeight="1" x14ac:dyDescent="0.25">
      <c r="B71" s="26"/>
      <c r="C71" s="27"/>
      <c r="D71" s="27"/>
      <c r="E71" s="28"/>
      <c r="F71" s="48"/>
      <c r="G71" s="49"/>
    </row>
    <row r="72" spans="2:7" ht="13.5" customHeight="1" x14ac:dyDescent="0.25">
      <c r="B72" s="50" t="s">
        <v>42</v>
      </c>
      <c r="C72" s="51">
        <f>C70-C62</f>
        <v>0</v>
      </c>
      <c r="D72" s="51">
        <f>D70-D62</f>
        <v>3095625.5799942017</v>
      </c>
      <c r="E72" s="52">
        <f>E70-E62</f>
        <v>296468061.34999466</v>
      </c>
      <c r="F72" s="53"/>
      <c r="G72" s="54"/>
    </row>
    <row r="73" spans="2:7" ht="13.95" customHeight="1" x14ac:dyDescent="0.3">
      <c r="B73" s="55"/>
    </row>
    <row r="74" spans="2:7" x14ac:dyDescent="0.3">
      <c r="C74" s="56"/>
      <c r="D74" s="56"/>
      <c r="E74" s="56"/>
      <c r="F74" s="57"/>
      <c r="G74" s="57"/>
    </row>
    <row r="75" spans="2:7" x14ac:dyDescent="0.3">
      <c r="B75"/>
      <c r="C75" s="55"/>
      <c r="D75" s="55"/>
      <c r="E75" s="55"/>
    </row>
    <row r="76" spans="2:7" x14ac:dyDescent="0.3">
      <c r="C76" s="55"/>
      <c r="D76" s="55"/>
      <c r="E76" s="55"/>
    </row>
    <row r="77" spans="2:7" x14ac:dyDescent="0.3">
      <c r="C77" s="58"/>
      <c r="D77" s="58"/>
      <c r="E77" s="58"/>
      <c r="F77" s="59"/>
      <c r="G77" s="59"/>
    </row>
    <row r="78" spans="2:7" x14ac:dyDescent="0.3">
      <c r="C78" s="60"/>
      <c r="D78" s="60"/>
      <c r="E78" s="60"/>
      <c r="F78" s="60"/>
      <c r="G78" s="60"/>
    </row>
    <row r="139" spans="2:24" s="1" customFormat="1" x14ac:dyDescent="0.3">
      <c r="B139"/>
      <c r="C139"/>
      <c r="D139"/>
      <c r="E13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2:24" s="1" customFormat="1" x14ac:dyDescent="0.3">
      <c r="B140"/>
      <c r="C140"/>
      <c r="D140"/>
      <c r="E14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2:24" s="1" customFormat="1" x14ac:dyDescent="0.3">
      <c r="B141"/>
      <c r="C141"/>
      <c r="D141"/>
      <c r="E14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2:24" s="1" customFormat="1" x14ac:dyDescent="0.3">
      <c r="B142"/>
      <c r="C142"/>
      <c r="D142"/>
      <c r="E14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2:24" s="1" customFormat="1" x14ac:dyDescent="0.3">
      <c r="B143"/>
      <c r="C143"/>
      <c r="D143"/>
      <c r="E14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2:24" s="1" customFormat="1" x14ac:dyDescent="0.3">
      <c r="B144"/>
      <c r="C144"/>
      <c r="D144"/>
      <c r="E14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2:24" s="1" customFormat="1" x14ac:dyDescent="0.3">
      <c r="B145"/>
      <c r="C145"/>
      <c r="D145"/>
      <c r="E14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2:24" s="1" customFormat="1" x14ac:dyDescent="0.3">
      <c r="B146"/>
      <c r="C146"/>
      <c r="D146"/>
      <c r="E14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2:24" s="1" customFormat="1" x14ac:dyDescent="0.3">
      <c r="B147"/>
      <c r="C147"/>
      <c r="D147"/>
      <c r="E14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2:24" s="1" customFormat="1" x14ac:dyDescent="0.3">
      <c r="B148"/>
      <c r="C148"/>
      <c r="D148"/>
      <c r="E14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2:24" s="1" customFormat="1" x14ac:dyDescent="0.3">
      <c r="B149"/>
      <c r="C149"/>
      <c r="D149"/>
      <c r="E14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2:24" s="1" customFormat="1" x14ac:dyDescent="0.3">
      <c r="B150"/>
      <c r="C150"/>
      <c r="D150"/>
      <c r="E15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2:24" s="1" customFormat="1" x14ac:dyDescent="0.3">
      <c r="B151"/>
      <c r="C151"/>
      <c r="D151"/>
      <c r="E15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2:24" s="1" customFormat="1" x14ac:dyDescent="0.3">
      <c r="B152"/>
      <c r="C152"/>
      <c r="D152"/>
      <c r="E15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2:24" s="1" customFormat="1" x14ac:dyDescent="0.3">
      <c r="B153"/>
      <c r="C153"/>
      <c r="D153"/>
      <c r="E15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2:24" s="1" customFormat="1" x14ac:dyDescent="0.3">
      <c r="B154"/>
      <c r="C154"/>
      <c r="D154"/>
      <c r="E15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2:24" s="1" customFormat="1" x14ac:dyDescent="0.3">
      <c r="B155"/>
      <c r="C155"/>
      <c r="D155"/>
      <c r="E15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2:24" s="61" customFormat="1" ht="20.399999999999999" x14ac:dyDescent="0.35">
      <c r="B156"/>
      <c r="C156"/>
      <c r="D156"/>
      <c r="E15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2:24" s="61" customFormat="1" ht="20.399999999999999" x14ac:dyDescent="0.35">
      <c r="B157"/>
      <c r="C157"/>
      <c r="D157"/>
      <c r="E15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2:24" s="61" customFormat="1" ht="20.399999999999999" x14ac:dyDescent="0.35">
      <c r="B158"/>
      <c r="C158"/>
      <c r="D158"/>
      <c r="E15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2:24" s="61" customFormat="1" ht="20.399999999999999" x14ac:dyDescent="0.35">
      <c r="B159"/>
      <c r="C159"/>
      <c r="D159"/>
      <c r="E15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2:24" s="61" customFormat="1" ht="20.399999999999999" x14ac:dyDescent="0.35">
      <c r="B160"/>
      <c r="C160"/>
      <c r="D160"/>
      <c r="E16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2:24" s="61" customFormat="1" ht="20.399999999999999" x14ac:dyDescent="0.35">
      <c r="B161"/>
      <c r="C161"/>
      <c r="D161"/>
      <c r="E16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2:24" s="61" customFormat="1" ht="20.399999999999999" x14ac:dyDescent="0.35">
      <c r="B162"/>
      <c r="C162"/>
      <c r="D162"/>
      <c r="E16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2:24" s="61" customFormat="1" ht="20.399999999999999" x14ac:dyDescent="0.35">
      <c r="B163"/>
      <c r="C163"/>
      <c r="D163"/>
      <c r="E16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2:24" s="61" customFormat="1" ht="20.399999999999999" x14ac:dyDescent="0.35">
      <c r="B164"/>
      <c r="C164"/>
      <c r="D164"/>
      <c r="E16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2:24" s="61" customFormat="1" ht="20.399999999999999" x14ac:dyDescent="0.35">
      <c r="B165"/>
      <c r="C165"/>
      <c r="D165"/>
      <c r="E16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2:24" s="61" customFormat="1" ht="20.399999999999999" x14ac:dyDescent="0.35">
      <c r="B166"/>
      <c r="C166"/>
      <c r="D166"/>
      <c r="E16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2:24" s="61" customFormat="1" ht="20.399999999999999" x14ac:dyDescent="0.35">
      <c r="B167"/>
      <c r="C167"/>
      <c r="D167"/>
      <c r="E16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2:24" s="61" customFormat="1" ht="20.399999999999999" x14ac:dyDescent="0.35">
      <c r="B168"/>
      <c r="C168"/>
      <c r="D168"/>
      <c r="E16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2:24" s="61" customFormat="1" ht="20.399999999999999" x14ac:dyDescent="0.35">
      <c r="B169"/>
      <c r="C169"/>
      <c r="D169"/>
      <c r="E16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2:24" s="61" customFormat="1" ht="20.399999999999999" x14ac:dyDescent="0.35">
      <c r="B170"/>
      <c r="C170"/>
      <c r="D170"/>
      <c r="E1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2:24" s="61" customFormat="1" ht="20.399999999999999" x14ac:dyDescent="0.35">
      <c r="B171"/>
      <c r="C171"/>
      <c r="D171"/>
      <c r="E17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2:24" s="61" customFormat="1" ht="20.399999999999999" x14ac:dyDescent="0.35">
      <c r="B172"/>
      <c r="C172"/>
      <c r="D172"/>
      <c r="E17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2:24" s="61" customFormat="1" ht="20.399999999999999" x14ac:dyDescent="0.35">
      <c r="B173"/>
      <c r="C173"/>
      <c r="D173"/>
      <c r="E17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2:24" s="61" customFormat="1" ht="20.399999999999999" x14ac:dyDescent="0.35">
      <c r="B174"/>
      <c r="C174"/>
      <c r="D174"/>
      <c r="E17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2:24" s="61" customFormat="1" ht="20.399999999999999" x14ac:dyDescent="0.35">
      <c r="B175"/>
      <c r="C175"/>
      <c r="D175"/>
      <c r="E17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2:24" s="61" customFormat="1" ht="20.399999999999999" x14ac:dyDescent="0.35">
      <c r="B176"/>
      <c r="C176"/>
      <c r="D176"/>
      <c r="E17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2:24" s="61" customFormat="1" ht="20.399999999999999" x14ac:dyDescent="0.35">
      <c r="B177"/>
      <c r="C177"/>
      <c r="D177"/>
      <c r="E17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2:24" s="61" customFormat="1" ht="20.399999999999999" x14ac:dyDescent="0.35">
      <c r="B178"/>
      <c r="C178"/>
      <c r="D178"/>
      <c r="E17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2:24" s="61" customFormat="1" ht="20.399999999999999" x14ac:dyDescent="0.35">
      <c r="B179"/>
      <c r="C179"/>
      <c r="D179"/>
      <c r="E17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2:24" s="61" customFormat="1" ht="20.399999999999999" x14ac:dyDescent="0.35">
      <c r="B180"/>
      <c r="C180"/>
      <c r="D180"/>
      <c r="E18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2:24" s="61" customFormat="1" ht="20.399999999999999" x14ac:dyDescent="0.35">
      <c r="B181"/>
      <c r="C181"/>
      <c r="D181"/>
      <c r="E18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2:24" s="61" customFormat="1" ht="20.399999999999999" x14ac:dyDescent="0.35">
      <c r="B182"/>
      <c r="C182"/>
      <c r="D182"/>
      <c r="E18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2:24" s="61" customFormat="1" ht="20.399999999999999" x14ac:dyDescent="0.35">
      <c r="B183"/>
      <c r="C183"/>
      <c r="D183"/>
      <c r="E18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2:24" s="61" customFormat="1" ht="20.399999999999999" x14ac:dyDescent="0.35">
      <c r="B184"/>
      <c r="C184"/>
      <c r="D184"/>
      <c r="E18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2:24" s="61" customFormat="1" ht="20.399999999999999" x14ac:dyDescent="0.35">
      <c r="B185"/>
      <c r="C185"/>
      <c r="D185"/>
      <c r="E18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2:24" s="61" customFormat="1" ht="20.399999999999999" x14ac:dyDescent="0.35">
      <c r="B186"/>
      <c r="C186"/>
      <c r="D186"/>
      <c r="E18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2:24" s="61" customFormat="1" ht="20.399999999999999" x14ac:dyDescent="0.35">
      <c r="B187"/>
      <c r="C187"/>
      <c r="D187"/>
      <c r="E18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2:24" s="61" customFormat="1" ht="20.399999999999999" x14ac:dyDescent="0.35">
      <c r="B188"/>
      <c r="C188"/>
      <c r="D188"/>
      <c r="E18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2:24" s="61" customFormat="1" ht="20.399999999999999" x14ac:dyDescent="0.35">
      <c r="B189"/>
      <c r="C189"/>
      <c r="D189"/>
      <c r="E18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2:24" s="61" customFormat="1" ht="20.399999999999999" x14ac:dyDescent="0.35">
      <c r="B190"/>
      <c r="C190"/>
      <c r="D190"/>
      <c r="E19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2:24" s="61" customFormat="1" ht="20.399999999999999" x14ac:dyDescent="0.35">
      <c r="B191"/>
      <c r="C191"/>
      <c r="D191"/>
      <c r="E19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2:24" s="61" customFormat="1" ht="20.399999999999999" x14ac:dyDescent="0.35">
      <c r="B192"/>
      <c r="C192"/>
      <c r="D192"/>
      <c r="E19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2:24" s="61" customFormat="1" ht="20.399999999999999" x14ac:dyDescent="0.35">
      <c r="B193"/>
      <c r="C193"/>
      <c r="D193"/>
      <c r="E19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2:24" s="61" customFormat="1" ht="20.399999999999999" x14ac:dyDescent="0.35">
      <c r="B194"/>
      <c r="C194"/>
      <c r="D194"/>
      <c r="E19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2:24" s="61" customFormat="1" ht="20.399999999999999" x14ac:dyDescent="0.35">
      <c r="B195"/>
      <c r="C195"/>
      <c r="D195"/>
      <c r="E19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2:24" s="61" customFormat="1" ht="20.399999999999999" x14ac:dyDescent="0.35">
      <c r="B196"/>
      <c r="C196"/>
      <c r="D196"/>
      <c r="E19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2:24" s="61" customFormat="1" ht="20.399999999999999" x14ac:dyDescent="0.35">
      <c r="B197"/>
      <c r="C197"/>
      <c r="D197"/>
      <c r="E19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2:24" s="61" customFormat="1" ht="20.399999999999999" x14ac:dyDescent="0.35">
      <c r="B198"/>
      <c r="C198"/>
      <c r="D198"/>
      <c r="E19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2:24" s="61" customFormat="1" ht="20.399999999999999" x14ac:dyDescent="0.35">
      <c r="B199"/>
      <c r="C199"/>
      <c r="D199"/>
      <c r="E19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2:24" s="61" customFormat="1" ht="20.399999999999999" x14ac:dyDescent="0.35">
      <c r="B200"/>
      <c r="C200"/>
      <c r="D200"/>
      <c r="E20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2:24" s="61" customFormat="1" ht="20.399999999999999" x14ac:dyDescent="0.35">
      <c r="B201"/>
      <c r="C201"/>
      <c r="D201"/>
      <c r="E20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2:24" s="61" customFormat="1" ht="20.399999999999999" x14ac:dyDescent="0.35">
      <c r="B202"/>
      <c r="C202"/>
      <c r="D202"/>
      <c r="E20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2:24" s="61" customFormat="1" ht="20.399999999999999" x14ac:dyDescent="0.35">
      <c r="B203"/>
      <c r="C203"/>
      <c r="D203"/>
      <c r="E20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2:24" s="61" customFormat="1" ht="20.399999999999999" x14ac:dyDescent="0.35">
      <c r="B204"/>
      <c r="C204"/>
      <c r="D204"/>
      <c r="E20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2:24" s="61" customFormat="1" ht="20.399999999999999" x14ac:dyDescent="0.35">
      <c r="B205"/>
      <c r="C205"/>
      <c r="D205"/>
      <c r="E20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2:24" s="61" customFormat="1" ht="20.399999999999999" x14ac:dyDescent="0.35">
      <c r="B206"/>
      <c r="C206"/>
      <c r="D206"/>
      <c r="E20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2:24" s="61" customFormat="1" ht="20.399999999999999" x14ac:dyDescent="0.35">
      <c r="B207"/>
      <c r="C207"/>
      <c r="D207"/>
      <c r="E20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2:24" s="61" customFormat="1" ht="20.399999999999999" x14ac:dyDescent="0.35">
      <c r="B208"/>
      <c r="C208"/>
      <c r="D208"/>
      <c r="E20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2:24" s="61" customFormat="1" ht="20.399999999999999" x14ac:dyDescent="0.35">
      <c r="B209"/>
      <c r="C209"/>
      <c r="D209"/>
      <c r="E20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2:24" s="61" customFormat="1" ht="20.399999999999999" x14ac:dyDescent="0.35">
      <c r="B210"/>
      <c r="C210"/>
      <c r="D210"/>
      <c r="E21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2:24" s="61" customFormat="1" ht="20.399999999999999" x14ac:dyDescent="0.35">
      <c r="B211"/>
      <c r="C211"/>
      <c r="D211"/>
      <c r="E21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2:24" s="61" customFormat="1" ht="20.399999999999999" x14ac:dyDescent="0.35">
      <c r="B212"/>
      <c r="C212"/>
      <c r="D212"/>
      <c r="E2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2:24" s="61" customFormat="1" ht="20.399999999999999" x14ac:dyDescent="0.35">
      <c r="B213"/>
      <c r="C213"/>
      <c r="D213"/>
      <c r="E2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2:24" s="61" customFormat="1" ht="20.399999999999999" x14ac:dyDescent="0.35">
      <c r="B214"/>
      <c r="C214"/>
      <c r="D214"/>
      <c r="E2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2:24" s="61" customFormat="1" ht="20.399999999999999" x14ac:dyDescent="0.35">
      <c r="B215"/>
      <c r="C215"/>
      <c r="D215"/>
      <c r="E2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2:24" s="61" customFormat="1" ht="20.399999999999999" x14ac:dyDescent="0.35">
      <c r="B216"/>
      <c r="C216"/>
      <c r="D216"/>
      <c r="E2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2:24" s="61" customFormat="1" ht="20.399999999999999" x14ac:dyDescent="0.35">
      <c r="B217"/>
      <c r="C217"/>
      <c r="D217"/>
      <c r="E21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2:24" s="61" customFormat="1" ht="20.399999999999999" x14ac:dyDescent="0.35">
      <c r="B218"/>
      <c r="C218"/>
      <c r="D218"/>
      <c r="E21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2:24" s="61" customFormat="1" ht="20.399999999999999" x14ac:dyDescent="0.35">
      <c r="B219"/>
      <c r="C219"/>
      <c r="D219"/>
      <c r="E21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</sheetData>
  <mergeCells count="4">
    <mergeCell ref="B4:G4"/>
    <mergeCell ref="B5:G5"/>
    <mergeCell ref="B6:G6"/>
    <mergeCell ref="B7:G7"/>
  </mergeCells>
  <printOptions horizontalCentered="1"/>
  <pageMargins left="0.39370078740157483" right="0.39370078740157483" top="0.35433070866141736" bottom="0.35433070866141736" header="0" footer="0"/>
  <pageSetup scale="75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4.Balance Presupuetario ok</vt:lpstr>
      <vt:lpstr>'4.Balance Presupuetario ok'!Área_de_impresión</vt:lpstr>
      <vt:lpstr>'4.Balance Presupuetario ok'!Títulos_a_imprimir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2026-01-12T23:46:15Z</dcterms:created>
  <dcterms:modified xsi:type="dcterms:W3CDTF">2026-01-12T23:50:59Z</dcterms:modified>
</cp:coreProperties>
</file>